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customProperty7.bin" ContentType="application/vnd.openxmlformats-officedocument.spreadsheetml.customProperty"/>
  <Override PartName="/xl/customProperty8.bin" ContentType="application/vnd.openxmlformats-officedocument.spreadsheetml.customProperty"/>
  <Override PartName="/xl/customProperty9.bin" ContentType="application/vnd.openxmlformats-officedocument.spreadsheetml.customProperty"/>
  <Override PartName="/xl/customProperty10.bin" ContentType="application/vnd.openxmlformats-officedocument.spreadsheetml.customProperty"/>
  <Override PartName="/xl/customProperty11.bin" ContentType="application/vnd.openxmlformats-officedocument.spreadsheetml.customProperty"/>
  <Override PartName="/xl/customProperty12.bin" ContentType="application/vnd.openxmlformats-officedocument.spreadsheetml.customProperty"/>
  <Override PartName="/xl/customProperty13.bin" ContentType="application/vnd.openxmlformats-officedocument.spreadsheetml.customProperty"/>
  <Override PartName="/xl/customProperty14.bin" ContentType="application/vnd.openxmlformats-officedocument.spreadsheetml.customProperty"/>
  <Override PartName="/xl/customProperty15.bin" ContentType="application/vnd.openxmlformats-officedocument.spreadsheetml.customProperty"/>
  <Override PartName="/xl/customProperty16.bin" ContentType="application/vnd.openxmlformats-officedocument.spreadsheetml.customProperty"/>
  <Override PartName="/xl/customProperty17.bin" ContentType="application/vnd.openxmlformats-officedocument.spreadsheetml.customProperty"/>
  <Override PartName="/xl/customProperty18.bin" ContentType="application/vnd.openxmlformats-officedocument.spreadsheetml.customProperty"/>
  <Override PartName="/xl/customProperty19.bin" ContentType="application/vnd.openxmlformats-officedocument.spreadsheetml.customProperty"/>
  <Override PartName="/xl/customProperty20.bin" ContentType="application/vnd.openxmlformats-officedocument.spreadsheetml.customProperty"/>
  <Override PartName="/xl/customProperty21.bin" ContentType="application/vnd.openxmlformats-officedocument.spreadsheetml.customProperty"/>
  <Override PartName="/xl/customProperty22.bin" ContentType="application/vnd.openxmlformats-officedocument.spreadsheetml.customProperty"/>
  <Override PartName="/xl/customProperty23.bin" ContentType="application/vnd.openxmlformats-officedocument.spreadsheetml.customProperty"/>
  <Override PartName="/xl/customProperty24.bin" ContentType="application/vnd.openxmlformats-officedocument.spreadsheetml.customProperty"/>
  <Override PartName="/xl/customProperty25.bin" ContentType="application/vnd.openxmlformats-officedocument.spreadsheetml.customProperty"/>
  <Override PartName="/xl/customProperty26.bin" ContentType="application/vnd.openxmlformats-officedocument.spreadsheetml.customProperty"/>
  <Override PartName="/xl/customProperty27.bin" ContentType="application/vnd.openxmlformats-officedocument.spreadsheetml.customProperty"/>
  <Override PartName="/xl/customProperty28.bin" ContentType="application/vnd.openxmlformats-officedocument.spreadsheetml.customProperty"/>
  <Override PartName="/xl/customProperty29.bin" ContentType="application/vnd.openxmlformats-officedocument.spreadsheetml.customProperty"/>
  <Override PartName="/xl/customProperty30.bin" ContentType="application/vnd.openxmlformats-officedocument.spreadsheetml.customProperty"/>
  <Override PartName="/xl/customProperty31.bin" ContentType="application/vnd.openxmlformats-officedocument.spreadsheetml.customProperty"/>
  <Override PartName="/xl/customProperty32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09.30. 속보성지표 최신화\최신화\"/>
    </mc:Choice>
  </mc:AlternateContent>
  <xr:revisionPtr revIDLastSave="0" documentId="13_ncr:1_{3DFD5C8E-FE98-4C87-8801-A51F20167755}" xr6:coauthVersionLast="47" xr6:coauthVersionMax="47" xr10:uidLastSave="{00000000-0000-0000-0000-000000000000}"/>
  <bookViews>
    <workbookView xWindow="6450" yWindow="180" windowWidth="23850" windowHeight="14655" tabRatio="1000" xr2:uid="{68A97E14-1AD6-42E5-AA80-66B414F280E9}"/>
  </bookViews>
  <sheets>
    <sheet name="Table of Contents" sheetId="43" r:id="rId1"/>
    <sheet name="1" sheetId="2" r:id="rId2"/>
    <sheet name="2" sheetId="3" r:id="rId3"/>
    <sheet name="3" sheetId="5" r:id="rId4"/>
    <sheet name="4" sheetId="7" r:id="rId5"/>
    <sheet name="5" sheetId="9" r:id="rId6"/>
    <sheet name="6" sheetId="11" r:id="rId7"/>
    <sheet name="7" sheetId="12" r:id="rId8"/>
    <sheet name="8" sheetId="13" r:id="rId9"/>
    <sheet name="9" sheetId="15" r:id="rId10"/>
    <sheet name="10" sheetId="17" r:id="rId11"/>
    <sheet name="11" sheetId="19" r:id="rId12"/>
    <sheet name="12" sheetId="21" r:id="rId13"/>
    <sheet name="13" sheetId="23" r:id="rId14"/>
    <sheet name="14" sheetId="25" r:id="rId15"/>
    <sheet name="14a" sheetId="27" r:id="rId16"/>
    <sheet name="15" sheetId="29" r:id="rId17"/>
    <sheet name="16" sheetId="31" r:id="rId18"/>
    <sheet name="16a" sheetId="32" r:id="rId19"/>
    <sheet name="17" sheetId="34" r:id="rId20"/>
    <sheet name="17a" sheetId="36" r:id="rId21"/>
    <sheet name="18" sheetId="37" r:id="rId22"/>
    <sheet name="19" sheetId="39" r:id="rId23"/>
    <sheet name="20" sheetId="40" r:id="rId24"/>
    <sheet name="20a" sheetId="41" r:id="rId25"/>
    <sheet name="20b" sheetId="42" r:id="rId26"/>
    <sheet name="Supp1" sheetId="44" r:id="rId27"/>
    <sheet name="Supp2" sheetId="45" r:id="rId28"/>
    <sheet name="Supp2a" sheetId="46" r:id="rId29"/>
    <sheet name="Supp3" sheetId="47" r:id="rId30"/>
    <sheet name="Supp4" sheetId="48" r:id="rId31"/>
    <sheet name="Supp4a" sheetId="49" r:id="rId3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" i="49" l="1"/>
  <c r="A3" i="48"/>
  <c r="A3" i="49"/>
  <c r="A3" i="47"/>
  <c r="A4" i="46"/>
  <c r="A4" i="45"/>
  <c r="A4" i="44"/>
  <c r="A270" i="49"/>
  <c r="A267" i="49"/>
  <c r="A312" i="49"/>
  <c r="A309" i="49"/>
  <c r="A106" i="42"/>
  <c r="A105" i="41"/>
  <c r="A106" i="40"/>
  <c r="A105" i="42"/>
  <c r="A104" i="41"/>
  <c r="A105" i="40"/>
  <c r="A100" i="41"/>
  <c r="A101" i="42"/>
  <c r="A98" i="42"/>
  <c r="A97" i="41"/>
  <c r="A98" i="40"/>
  <c r="A312" i="48"/>
  <c r="A104" i="39"/>
  <c r="A53" i="36"/>
  <c r="A81" i="27"/>
  <c r="A56" i="37"/>
  <c r="A55" i="37"/>
  <c r="A50" i="36"/>
  <c r="A49" i="36"/>
  <c r="A65" i="32"/>
  <c r="A64" i="32"/>
  <c r="A88" i="27"/>
  <c r="A89" i="25"/>
  <c r="A110" i="42"/>
  <c r="A109" i="41"/>
  <c r="A110" i="40"/>
  <c r="A113" i="39"/>
  <c r="A78" i="34"/>
  <c r="A68" i="19"/>
  <c r="A116" i="29"/>
  <c r="A80" i="23"/>
  <c r="A60" i="21"/>
  <c r="A49" i="15"/>
  <c r="A162" i="13"/>
  <c r="A153" i="12"/>
  <c r="A80" i="11"/>
  <c r="A76" i="27" l="1"/>
  <c r="A74" i="25"/>
  <c r="A73" i="27" s="1"/>
  <c r="A76" i="23"/>
  <c r="A73" i="23"/>
  <c r="A59" i="19"/>
  <c r="A78" i="17"/>
  <c r="A75" i="17"/>
  <c r="A158" i="13"/>
  <c r="A149" i="12"/>
  <c r="A61" i="7"/>
  <c r="A10" i="23"/>
  <c r="B10" i="23"/>
  <c r="C10" i="23"/>
  <c r="D10" i="23"/>
  <c r="E10" i="23"/>
  <c r="E11" i="23"/>
  <c r="F11" i="23"/>
  <c r="G11" i="23"/>
  <c r="H11" i="23"/>
  <c r="I11" i="23"/>
  <c r="J11" i="23"/>
  <c r="A10" i="21"/>
  <c r="B10" i="21"/>
  <c r="D10" i="21"/>
  <c r="G10" i="21"/>
  <c r="B11" i="21"/>
  <c r="C11" i="21"/>
  <c r="D11" i="21"/>
  <c r="E11" i="21"/>
  <c r="F11" i="21"/>
  <c r="G11" i="21"/>
  <c r="H11" i="21"/>
  <c r="I11" i="21"/>
  <c r="M9" i="7"/>
  <c r="L9" i="7"/>
  <c r="K9" i="7"/>
  <c r="J9" i="7"/>
  <c r="I9" i="7"/>
  <c r="H9" i="7"/>
  <c r="G9" i="7"/>
  <c r="F9" i="7"/>
  <c r="E9" i="7"/>
  <c r="D9" i="7"/>
  <c r="C9" i="7"/>
  <c r="B9" i="7"/>
  <c r="A9" i="7"/>
  <c r="A3" i="3"/>
  <c r="A3" i="5"/>
  <c r="A3" i="7"/>
  <c r="A3" i="9"/>
  <c r="A3" i="11"/>
  <c r="A3" i="12"/>
  <c r="A3" i="13"/>
  <c r="A3" i="15"/>
  <c r="A3" i="17"/>
  <c r="A3" i="19"/>
  <c r="A3" i="21"/>
  <c r="A3" i="23"/>
  <c r="A3" i="25"/>
  <c r="A3" i="27"/>
  <c r="A3" i="29"/>
  <c r="A3" i="31"/>
  <c r="A3" i="32"/>
  <c r="A3" i="34"/>
  <c r="A3" i="36"/>
  <c r="A3" i="37"/>
  <c r="A3" i="39"/>
  <c r="A3" i="40"/>
  <c r="A3" i="41"/>
  <c r="A3" i="42"/>
  <c r="A3" i="2"/>
  <c r="A6" i="34"/>
  <c r="A6" i="19"/>
  <c r="A6" i="17"/>
  <c r="A6" i="3"/>
  <c r="A5" i="5"/>
  <c r="A5" i="7"/>
  <c r="A5" i="9"/>
  <c r="A5" i="11"/>
  <c r="A5" i="12"/>
  <c r="A5" i="13"/>
  <c r="A5" i="15"/>
  <c r="A5" i="21"/>
  <c r="A5" i="23"/>
  <c r="A5" i="25"/>
  <c r="A5" i="27"/>
  <c r="A5" i="29"/>
  <c r="A5" i="31"/>
  <c r="A5" i="32"/>
  <c r="A5" i="36"/>
  <c r="A5" i="37"/>
  <c r="A5" i="39"/>
  <c r="A5" i="40"/>
  <c r="A5" i="41"/>
  <c r="A5" i="42"/>
  <c r="A5" i="2"/>
</calcChain>
</file>

<file path=xl/sharedStrings.xml><?xml version="1.0" encoding="utf-8"?>
<sst xmlns="http://schemas.openxmlformats.org/spreadsheetml/2006/main" count="5358" uniqueCount="1528">
  <si>
    <t>U.S. International Trade in Goods and Services</t>
  </si>
  <si>
    <t>July 2025</t>
  </si>
  <si>
    <t>List of News Release Exhibits</t>
  </si>
  <si>
    <t>Part A: Seasonally Adjusted (by Commodity/Service)</t>
  </si>
  <si>
    <r>
      <t>Exhibit 1</t>
    </r>
    <r>
      <rPr>
        <sz val="12"/>
        <rFont val="Arial"/>
        <family val="2"/>
      </rPr>
      <t xml:space="preserve">   </t>
    </r>
  </si>
  <si>
    <r>
      <t>Exhibit 2</t>
    </r>
    <r>
      <rPr>
        <sz val="12"/>
        <rFont val="Arial"/>
        <family val="2"/>
      </rPr>
      <t xml:space="preserve">   </t>
    </r>
  </si>
  <si>
    <t>U.S. International Trade in Goods and Services Three-Month Moving Averages</t>
  </si>
  <si>
    <t/>
  </si>
  <si>
    <r>
      <t>Exhibit 3</t>
    </r>
    <r>
      <rPr>
        <sz val="12"/>
        <rFont val="Arial"/>
        <family val="2"/>
      </rPr>
      <t xml:space="preserve">   </t>
    </r>
  </si>
  <si>
    <t>U.S. Exports of Services by Major Category</t>
  </si>
  <si>
    <r>
      <t>Exhibit 4</t>
    </r>
    <r>
      <rPr>
        <sz val="12"/>
        <rFont val="Arial"/>
        <family val="2"/>
      </rPr>
      <t xml:space="preserve">   </t>
    </r>
  </si>
  <si>
    <t>U.S. Imports of Services by Major Category</t>
  </si>
  <si>
    <r>
      <t xml:space="preserve">Exhibit 5 </t>
    </r>
    <r>
      <rPr>
        <sz val="12"/>
        <rFont val="Arial"/>
        <family val="2"/>
      </rPr>
      <t xml:space="preserve">  </t>
    </r>
  </si>
  <si>
    <t>U.S. Trade in Goods</t>
  </si>
  <si>
    <r>
      <t xml:space="preserve">Exhibit 6 </t>
    </r>
    <r>
      <rPr>
        <sz val="12"/>
        <rFont val="Arial"/>
        <family val="2"/>
      </rPr>
      <t xml:space="preserve">  </t>
    </r>
  </si>
  <si>
    <t>U.S. Trade in Goods by Principal End-Use Category</t>
  </si>
  <si>
    <r>
      <t xml:space="preserve">Exhibit 7  </t>
    </r>
    <r>
      <rPr>
        <sz val="12"/>
        <rFont val="Arial"/>
        <family val="2"/>
      </rPr>
      <t xml:space="preserve"> </t>
    </r>
  </si>
  <si>
    <r>
      <t xml:space="preserve">Exhibit 8 </t>
    </r>
    <r>
      <rPr>
        <sz val="12"/>
        <rFont val="Arial"/>
        <family val="2"/>
      </rPr>
      <t xml:space="preserve">  </t>
    </r>
  </si>
  <si>
    <t>U.S. Imports of Goods by End-Use Category and Commodity</t>
  </si>
  <si>
    <r>
      <t>Exhibit 9</t>
    </r>
    <r>
      <rPr>
        <sz val="12"/>
        <rFont val="Arial"/>
        <family val="2"/>
      </rPr>
      <t xml:space="preserve">    </t>
    </r>
  </si>
  <si>
    <t>U.S. Trade in Petroleum and Non-Petroleum Products by End-Use</t>
  </si>
  <si>
    <r>
      <t>Exhibit 10</t>
    </r>
    <r>
      <rPr>
        <sz val="12"/>
        <rFont val="Arial"/>
        <family val="2"/>
      </rPr>
      <t xml:space="preserve">  </t>
    </r>
  </si>
  <si>
    <t xml:space="preserve">                     </t>
  </si>
  <si>
    <r>
      <t>Exhibit 11</t>
    </r>
    <r>
      <rPr>
        <sz val="12"/>
        <rFont val="Arial"/>
        <family val="2"/>
      </rPr>
      <t xml:space="preserve">  </t>
    </r>
  </si>
  <si>
    <t>Part B: Not Seasonally Adjusted</t>
  </si>
  <si>
    <r>
      <t>Exhibit 12</t>
    </r>
    <r>
      <rPr>
        <sz val="12"/>
        <rFont val="Arial"/>
        <family val="2"/>
      </rPr>
      <t xml:space="preserve">  </t>
    </r>
  </si>
  <si>
    <r>
      <t xml:space="preserve">Exhibit 13 </t>
    </r>
    <r>
      <rPr>
        <sz val="12"/>
        <rFont val="Arial"/>
        <family val="2"/>
      </rPr>
      <t xml:space="preserve">  </t>
    </r>
  </si>
  <si>
    <t>Exhibit 14</t>
  </si>
  <si>
    <t>U.S. Trade in Goods by Selected Countries and Areas: 2025</t>
  </si>
  <si>
    <r>
      <t>Exhibit 14a</t>
    </r>
    <r>
      <rPr>
        <sz val="12"/>
        <rFont val="Arial"/>
        <family val="2"/>
      </rPr>
      <t xml:space="preserve"> </t>
    </r>
  </si>
  <si>
    <t>U.S. Trade in Goods by Selected Countries and Areas: 2024</t>
  </si>
  <si>
    <r>
      <t xml:space="preserve">Exhibit 15 </t>
    </r>
    <r>
      <rPr>
        <sz val="12"/>
        <rFont val="Arial"/>
        <family val="2"/>
      </rPr>
      <t xml:space="preserve">  </t>
    </r>
  </si>
  <si>
    <t>U.S. Trade in Goods by Principal Commodities</t>
  </si>
  <si>
    <r>
      <t>Exhibit 16</t>
    </r>
    <r>
      <rPr>
        <sz val="12"/>
        <rFont val="Arial"/>
        <family val="2"/>
      </rPr>
      <t xml:space="preserve">   </t>
    </r>
  </si>
  <si>
    <t>U.S. Trade in Advanced Technology Products</t>
  </si>
  <si>
    <r>
      <t>Exhibit 16a</t>
    </r>
    <r>
      <rPr>
        <sz val="12"/>
        <rFont val="Arial"/>
        <family val="2"/>
      </rPr>
      <t xml:space="preserve"> </t>
    </r>
  </si>
  <si>
    <t>U.S. Trade in Advanced Technology Products by Technology Group and Selected Countries and Areas</t>
  </si>
  <si>
    <r>
      <t>Exhibit 17</t>
    </r>
    <r>
      <rPr>
        <sz val="12"/>
        <rFont val="Arial"/>
        <family val="2"/>
      </rPr>
      <t xml:space="preserve">   </t>
    </r>
  </si>
  <si>
    <t>U.S. Trade in Energy-Related Petroleum Products, Including Crude Oil</t>
  </si>
  <si>
    <t>Exhibit 17a</t>
  </si>
  <si>
    <r>
      <t>Exhibit 18</t>
    </r>
    <r>
      <rPr>
        <sz val="12"/>
        <rFont val="Arial"/>
        <family val="2"/>
      </rPr>
      <t xml:space="preserve">   </t>
    </r>
  </si>
  <si>
    <t>U.S. Trade in Motor Vehicles and Parts by Selected Countries</t>
  </si>
  <si>
    <t>Part C: Seasonally Adjusted (by Geography)</t>
  </si>
  <si>
    <t>Exhibit 19</t>
  </si>
  <si>
    <t>Exhibit 20</t>
  </si>
  <si>
    <t>Exhibit 20a</t>
  </si>
  <si>
    <t>Exhibit 20b</t>
  </si>
  <si>
    <t>U.S. Trade in Services by Selected Countries and Areas</t>
  </si>
  <si>
    <t>FT-900 Supplement</t>
  </si>
  <si>
    <t>Exports, Imports, and Balance of Goods by Selected NAICS-Based Product Code,</t>
  </si>
  <si>
    <t>Not Seasonally Adjusted: July 2025</t>
  </si>
  <si>
    <t>Origin of Movement of U.S. Exports of Goods by State by NAICS-Based Product Code Groupings,</t>
  </si>
  <si>
    <t>Not Seasonally Adjusted: 2025</t>
  </si>
  <si>
    <r>
      <t>Exhibit 2a</t>
    </r>
    <r>
      <rPr>
        <sz val="12"/>
        <rFont val="Arial"/>
        <family val="2"/>
      </rPr>
      <t xml:space="preserve">   </t>
    </r>
  </si>
  <si>
    <t>U.S. General Imports of Goods by State, State of Destination, by NAICS-Based Product Code Groupings,</t>
  </si>
  <si>
    <t>Exhibit 3</t>
  </si>
  <si>
    <t>Exhibit 4</t>
  </si>
  <si>
    <t>Exhibit 4a</t>
  </si>
  <si>
    <t xml:space="preserve"> </t>
  </si>
  <si>
    <t>Exhibit 1. U.S. International Trade in Goods and Services</t>
  </si>
  <si>
    <t>In millions of dollars. Details may not equal totals due to seasonal adjustment and rounding. (R) - Revised.</t>
  </si>
  <si>
    <t>Period</t>
  </si>
  <si>
    <t>Balance</t>
  </si>
  <si>
    <t>Exports</t>
  </si>
  <si>
    <t>Imports</t>
  </si>
  <si>
    <t>Total</t>
  </si>
  <si>
    <t>Goods (1)</t>
  </si>
  <si>
    <t>Services</t>
  </si>
  <si>
    <t>2023</t>
  </si>
  <si>
    <t>Jan. - Dec.</t>
  </si>
  <si>
    <t>Jan. - July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</si>
  <si>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</si>
  <si>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</si>
  <si>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</si>
  <si>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</si>
  <si>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</si>
  <si>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</si>
  <si>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</si>
  <si>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</si>
  <si>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</si>
  <si>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</si>
  <si>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</si>
  <si>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</si>
  <si>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2024</t>
  </si>
  <si>
    <t>2025</t>
  </si>
  <si>
    <t>January (R)</t>
  </si>
  <si>
    <t>February (R)</t>
  </si>
  <si>
    <t>March (R)</t>
  </si>
  <si>
    <t>April (R)</t>
  </si>
  <si>
    <t>May (R)</t>
  </si>
  <si>
    <t>June (R)</t>
  </si>
  <si>
    <t>(1) Data are presented on a balance of payments (BOP) basis.</t>
  </si>
  <si>
    <t>NOTE: For information on data sources and methodology, see the explanatory notes in this release or at www.census.gov/ft900 or</t>
  </si>
  <si>
    <t>www.bea.gov/data/intl-trade-investment/international-trade-goods-and-services.</t>
  </si>
  <si>
    <t>Exhibit 2. U.S. International Trade in Goods and Services</t>
  </si>
  <si>
    <t>Three-Month Moving Averages</t>
  </si>
  <si>
    <t>Month of Moving Average</t>
  </si>
  <si>
    <t xml:space="preserve">(1) Data are presented on a BOP basis. </t>
  </si>
  <si>
    <t xml:space="preserve">NOTES:  </t>
  </si>
  <si>
    <t xml:space="preserve">* The three-month moving averages shown in this exhibit are computed by summing the subject month and the two prior months, </t>
  </si>
  <si>
    <t xml:space="preserve">dividing by three, and showing the average at the end month of the period. A moving average is useful in smoothing the volatile </t>
  </si>
  <si>
    <t xml:space="preserve">trade data so that trends can better be discerned. </t>
  </si>
  <si>
    <t>* For information on data sources and methodology, see the explanatory notes in this release or at www.census.gov/ft900 or</t>
  </si>
  <si>
    <t>Exhibit 3. U.S. Exports of Services by Major Category</t>
  </si>
  <si>
    <t>Total Services</t>
  </si>
  <si>
    <t>Maintenance and Repair Services n.i.e.</t>
  </si>
  <si>
    <t>Transport</t>
  </si>
  <si>
    <t>Travel (1)</t>
  </si>
  <si>
    <t>Construction</t>
  </si>
  <si>
    <t>Insurance Services</t>
  </si>
  <si>
    <t>Financial Services</t>
  </si>
  <si>
    <t>Charges for the Use of Intellectual Property n.i.e.</t>
  </si>
  <si>
    <t>Telecommuni-cations, Computer, and Information Services</t>
  </si>
  <si>
    <t>Other Business Services</t>
  </si>
  <si>
    <t>Personal, Cultural, and Recreational Services</t>
  </si>
  <si>
    <t xml:space="preserve">Government Goods and Services n.i.e. </t>
  </si>
  <si>
    <t>(1) All travel purposes include 1) business travel, including expenditures by border, seasonal, and other short-term workers and 2) personal travel, including health-related and education-related travel.</t>
  </si>
  <si>
    <t xml:space="preserve">NOTE: For information on data sources, methodology, and definitions, see the explanatory notes in this release or at www.census.gov/ft900 or </t>
  </si>
  <si>
    <t>Exhibit 4. U.S. Imports of Services by Major Category</t>
  </si>
  <si>
    <t>Exhibit 5. U.S. Trade in Goods</t>
  </si>
  <si>
    <t>Total Balance of Payments Basis</t>
  </si>
  <si>
    <t>Total Census Basis</t>
  </si>
  <si>
    <t>Net Adjustments</t>
  </si>
  <si>
    <t>this release or at www.census.gov/ft900 or www.bea.gov/data/intl-trade-investment/international-trade-goods-and-services.</t>
  </si>
  <si>
    <t>Exhibit 6. U.S. Trade in Goods by Principal End-Use Category</t>
  </si>
  <si>
    <t>Net  Adjustments</t>
  </si>
  <si>
    <t>Total Census Basis (1)</t>
  </si>
  <si>
    <t>End-Use Commodity Category</t>
  </si>
  <si>
    <t>Foods, Feeds, &amp; Beverages</t>
  </si>
  <si>
    <t>Industrial Supplies (2)</t>
  </si>
  <si>
    <t>Capital Goods</t>
  </si>
  <si>
    <t>Automotive Vehicles, etc.</t>
  </si>
  <si>
    <t>Consumer Goods</t>
  </si>
  <si>
    <t>Other Goods</t>
  </si>
  <si>
    <t>(1) Detailed data are presented on a Census basis. The information needed to convert to a BOP basis is not available.</t>
  </si>
  <si>
    <t>(2) Includes petroleum and petroleum products.</t>
  </si>
  <si>
    <t xml:space="preserve">NOTE: For information on data sources, nonsampling errors, definitions, and details concerning what is included in Net Adjustments, see the explanatory notes in this </t>
  </si>
  <si>
    <t>release or at www.census.gov/ft900 or www.bea.gov/data/intl-trade-investment/international-trade-goods-and-services.</t>
  </si>
  <si>
    <t>Exhibit 7. U.S. Exports of Goods by End-Use Category and Commodity</t>
  </si>
  <si>
    <t xml:space="preserve">In millions of dollars. Details may not equal totals due to seasonal adjustment and rounding. The commodities in this exhibit are ranked </t>
  </si>
  <si>
    <t>on the monthly change within each major commodity grouping. (-) Represents zero or less than one-half of measurement shown. (R) - Revised.</t>
  </si>
  <si>
    <t>Item (1)</t>
  </si>
  <si>
    <t xml:space="preserve">Monthly </t>
  </si>
  <si>
    <t>Year-to-Date</t>
  </si>
  <si>
    <t>2025 (R)</t>
  </si>
  <si>
    <t>Change</t>
  </si>
  <si>
    <t>Total, Balance of Payments Basis</t>
  </si>
  <si>
    <t>Total, Census Basis</t>
  </si>
  <si>
    <t>Foods, feeds, and beverages</t>
  </si>
  <si>
    <t>Soybeans</t>
  </si>
  <si>
    <t>Wheat</t>
  </si>
  <si>
    <t>Fruits, frozen juices</t>
  </si>
  <si>
    <t>Nuts</t>
  </si>
  <si>
    <t>Dairy products and eggs</t>
  </si>
  <si>
    <t>Rice</t>
  </si>
  <si>
    <t>Meat, poultry, etc.</t>
  </si>
  <si>
    <t>Wine, beer, and related products</t>
  </si>
  <si>
    <t>Nonagricultural foods, etc.</t>
  </si>
  <si>
    <t>Sorghum, barley, oats</t>
  </si>
  <si>
    <t>Oilseeds, food oils</t>
  </si>
  <si>
    <t>Vegetables</t>
  </si>
  <si>
    <t>Bakery products</t>
  </si>
  <si>
    <t>Fish and shellfish</t>
  </si>
  <si>
    <t>Alcoholic beverages, excluding wine</t>
  </si>
  <si>
    <t>Corn</t>
  </si>
  <si>
    <t>Animal feeds, n.e.c.</t>
  </si>
  <si>
    <t>Other foods</t>
  </si>
  <si>
    <t>Industrial supplies and materials</t>
  </si>
  <si>
    <t>Finished metal shapes</t>
  </si>
  <si>
    <t>Other petroleum products</t>
  </si>
  <si>
    <t>Precious metals, other</t>
  </si>
  <si>
    <t>Fuel oil</t>
  </si>
  <si>
    <t>Plastic materials</t>
  </si>
  <si>
    <t>Other chemicals</t>
  </si>
  <si>
    <t>Organic chemicals</t>
  </si>
  <si>
    <t>Tobacco, unmanufactured</t>
  </si>
  <si>
    <t>Other industrial supplies</t>
  </si>
  <si>
    <t>Newsprint</t>
  </si>
  <si>
    <t>Nuclear fuel materials</t>
  </si>
  <si>
    <t>Inorganic chemicals</t>
  </si>
  <si>
    <t>Iron and steel products, other</t>
  </si>
  <si>
    <t>Manmade cloth</t>
  </si>
  <si>
    <t>Hides and skins</t>
  </si>
  <si>
    <t>Iron and steel mill products</t>
  </si>
  <si>
    <t>Industrial rubber products</t>
  </si>
  <si>
    <t>Pulpwood and woodpulp</t>
  </si>
  <si>
    <t>Wood supplies, manufactured</t>
  </si>
  <si>
    <t>Other nonferrous metals</t>
  </si>
  <si>
    <t>Logs and lumber</t>
  </si>
  <si>
    <t>Cotton, raw</t>
  </si>
  <si>
    <t>Electric energy</t>
  </si>
  <si>
    <t>Mineral supplies-manufactured</t>
  </si>
  <si>
    <t>Hair, waste materials</t>
  </si>
  <si>
    <t>Nonmetallic minerals</t>
  </si>
  <si>
    <t>Finished textile supplies</t>
  </si>
  <si>
    <t>Agric. farming-unmanufactured</t>
  </si>
  <si>
    <t>Shingles, molding, wallboard</t>
  </si>
  <si>
    <t>Leather and furs</t>
  </si>
  <si>
    <t>Tapes, audio and visual</t>
  </si>
  <si>
    <t>Cotton fiber cloth</t>
  </si>
  <si>
    <t>Nontextile floor tiles</t>
  </si>
  <si>
    <t>Glass-plate, sheet, etc.</t>
  </si>
  <si>
    <t>Synthetic rubber-primary</t>
  </si>
  <si>
    <t>Crude oil</t>
  </si>
  <si>
    <t>Agriculture-manufactured, other</t>
  </si>
  <si>
    <t>Agric. industry-unmanufactured</t>
  </si>
  <si>
    <t>Steelmaking materials</t>
  </si>
  <si>
    <t>Copper</t>
  </si>
  <si>
    <t>Aluminum and alumina</t>
  </si>
  <si>
    <t>Metallurgical grade coal</t>
  </si>
  <si>
    <t>Coal and fuels, other</t>
  </si>
  <si>
    <t>Natural gas liquids</t>
  </si>
  <si>
    <t>Natural gas</t>
  </si>
  <si>
    <t>Fertilizers, pesticides, and insecticides</t>
  </si>
  <si>
    <t>Nonmonetary gold</t>
  </si>
  <si>
    <t>Capital goods, except automotive</t>
  </si>
  <si>
    <t>Computer accessories</t>
  </si>
  <si>
    <t>Civilian aircraft</t>
  </si>
  <si>
    <t>Computers</t>
  </si>
  <si>
    <t>Other industrial machinery</t>
  </si>
  <si>
    <t>Telecommunications equipment</t>
  </si>
  <si>
    <t>Agricultural machinery, equipment</t>
  </si>
  <si>
    <t>Civilian aircraft parts</t>
  </si>
  <si>
    <t>Industrial engines</t>
  </si>
  <si>
    <t>Metalworking machine tools</t>
  </si>
  <si>
    <t>Medical equipment</t>
  </si>
  <si>
    <t>Electric apparatus</t>
  </si>
  <si>
    <t>Wood, glass, plastic</t>
  </si>
  <si>
    <t>Civilian aircraft engines</t>
  </si>
  <si>
    <t>Food, tobacco machinery</t>
  </si>
  <si>
    <t>Nonfarm tractors and parts</t>
  </si>
  <si>
    <t>Laboratory testing instruments</t>
  </si>
  <si>
    <t>Pulp and paper machinery</t>
  </si>
  <si>
    <t>Generators, accessories</t>
  </si>
  <si>
    <t>Business machines and equipment</t>
  </si>
  <si>
    <t>Specialized mining</t>
  </si>
  <si>
    <t>Textile, sewing machines</t>
  </si>
  <si>
    <t>Spacecraft, excluding military</t>
  </si>
  <si>
    <t>Commercial vessels, other</t>
  </si>
  <si>
    <t>Marine engines, parts</t>
  </si>
  <si>
    <t>Drilling &amp; oilfield equipment</t>
  </si>
  <si>
    <t>Railway transportation equipment</t>
  </si>
  <si>
    <t>Vessels, excluding scrap</t>
  </si>
  <si>
    <t>Materials handling equipment</t>
  </si>
  <si>
    <t>Photo, service industry machinery</t>
  </si>
  <si>
    <t>Measuring, testing, control instruments</t>
  </si>
  <si>
    <t>Semiconductors</t>
  </si>
  <si>
    <t>Excavating machinery</t>
  </si>
  <si>
    <t>Automotive vehicles, parts, and engines</t>
  </si>
  <si>
    <t>Trucks, buses, and special purpose vehicles</t>
  </si>
  <si>
    <t>Passenger cars</t>
  </si>
  <si>
    <t>Bodies and chassis for passenger cars</t>
  </si>
  <si>
    <t>Engines and engine parts</t>
  </si>
  <si>
    <t>Automotive tires and tubes</t>
  </si>
  <si>
    <t>Other automotive parts and accessories</t>
  </si>
  <si>
    <t>Consumer goods</t>
  </si>
  <si>
    <t>Pharmaceutical preparations</t>
  </si>
  <si>
    <t>Artwork and other collectibles</t>
  </si>
  <si>
    <t>Toys, games, and sporting goods</t>
  </si>
  <si>
    <t>Household appliances</t>
  </si>
  <si>
    <t>Nontextile apparel and household goods</t>
  </si>
  <si>
    <t>Pleasure boats and motors</t>
  </si>
  <si>
    <t>Other consumer nondurables</t>
  </si>
  <si>
    <t>Sports apparel and gear</t>
  </si>
  <si>
    <t>Tobacco, manufactured</t>
  </si>
  <si>
    <t>Rugs</t>
  </si>
  <si>
    <t>Books, printed matter</t>
  </si>
  <si>
    <t>Nursery stock, etc.</t>
  </si>
  <si>
    <t>(-)</t>
  </si>
  <si>
    <t>Cell phones and other household goods</t>
  </si>
  <si>
    <t>Glassware, chinaware</t>
  </si>
  <si>
    <t>Cookware, cutlery, tools</t>
  </si>
  <si>
    <t>Recorded media</t>
  </si>
  <si>
    <t>Televisions and video equipment</t>
  </si>
  <si>
    <t>Furniture, household goods, etc.</t>
  </si>
  <si>
    <t>Stereo equipment, etc.</t>
  </si>
  <si>
    <t>Numismatic coins</t>
  </si>
  <si>
    <t>Musical instruments</t>
  </si>
  <si>
    <t>Textile apparel and household goods</t>
  </si>
  <si>
    <t>Toiletries and cosmetics</t>
  </si>
  <si>
    <t>Jewelry</t>
  </si>
  <si>
    <t>Gem diamonds</t>
  </si>
  <si>
    <t>Other goods</t>
  </si>
  <si>
    <t>NOTE: For information on data sources, nonsampling errors, definitions, and details concerning what is included in Net Adjustments, see the</t>
  </si>
  <si>
    <t>explanatory notes in this release or at www.census.gov/ft900 or www.bea.gov/data/intl-trade-investment/international-trade-goods-and-services.</t>
  </si>
  <si>
    <t>Exhibit 8. U.S. Imports of Goods by End-Use Category and Commodity</t>
  </si>
  <si>
    <t>Meat products</t>
  </si>
  <si>
    <t>Cane and beet sugar</t>
  </si>
  <si>
    <t>Feedstuff and foodgrains</t>
  </si>
  <si>
    <t>Food oils, oilseeds</t>
  </si>
  <si>
    <t>Green coffee</t>
  </si>
  <si>
    <t>Tea, spices, etc.</t>
  </si>
  <si>
    <t>Cocoa beans</t>
  </si>
  <si>
    <t>Other precious metals</t>
  </si>
  <si>
    <t>Industrial supplies, other</t>
  </si>
  <si>
    <t>Tobacco, waxes, etc.</t>
  </si>
  <si>
    <t>Iron and steel, advanced</t>
  </si>
  <si>
    <t>Lumber</t>
  </si>
  <si>
    <t>Shingles, wallboard</t>
  </si>
  <si>
    <t>Stone, sand, cement, etc.</t>
  </si>
  <si>
    <t>Natural rubber</t>
  </si>
  <si>
    <t>Synthetic cloth</t>
  </si>
  <si>
    <t>Plywood and veneers</t>
  </si>
  <si>
    <t>Nickel</t>
  </si>
  <si>
    <t>Farming materials, livestock</t>
  </si>
  <si>
    <t>Coal and related fuels</t>
  </si>
  <si>
    <t>Materials, excluding chemicals</t>
  </si>
  <si>
    <t>Sulfur, nonmetallic minerals</t>
  </si>
  <si>
    <t>Iron and steel products, n.e.c.</t>
  </si>
  <si>
    <t>Cotton cloth, fabrics</t>
  </si>
  <si>
    <t>Blank tapes, audio &amp; visual</t>
  </si>
  <si>
    <t>Tin</t>
  </si>
  <si>
    <t>Wool, silk, etc.</t>
  </si>
  <si>
    <t>Cotton, natural fibers</t>
  </si>
  <si>
    <t>Synthetic rubber--primary</t>
  </si>
  <si>
    <t>Liquefied petroleum gases</t>
  </si>
  <si>
    <t>Zinc</t>
  </si>
  <si>
    <t>Paper and paper products</t>
  </si>
  <si>
    <t>Bauxite and aluminum</t>
  </si>
  <si>
    <t>Vessels, except scrap</t>
  </si>
  <si>
    <t>Bodies and chassis for trucks and buses</t>
  </si>
  <si>
    <t>Other textile apparel and household goods</t>
  </si>
  <si>
    <t>Stereo equipment, etc</t>
  </si>
  <si>
    <t>Gem stones, other</t>
  </si>
  <si>
    <t>Photo equipment</t>
  </si>
  <si>
    <t>Motorcycles and parts</t>
  </si>
  <si>
    <t>Wool apparel and household goods</t>
  </si>
  <si>
    <t>Camping apparel and gear</t>
  </si>
  <si>
    <t>Footwear</t>
  </si>
  <si>
    <t>Cotton apparel and household goods</t>
  </si>
  <si>
    <t>Exhibit 9. U.S. Trade in Petroleum and Non-Petroleum Products by End-Use</t>
  </si>
  <si>
    <t>Net      Adjust- ments</t>
  </si>
  <si>
    <t>Petroleum (1)</t>
  </si>
  <si>
    <t>Non-petroleum</t>
  </si>
  <si>
    <t>(1) The petroleum products aggregated in the end-use commodity classification system include virtually the same energy-related petroleum products as those aggregated in the</t>
  </si>
  <si>
    <t>Standard International Trade Classification (SITC). The end-use petroleum products, however, include some products such as ethane, butane, benzene, and toluene, which are</t>
  </si>
  <si>
    <t>included in "Manufactured Goods" in the SITC.</t>
  </si>
  <si>
    <t>NOTE: For information on data sources, nonsampling errors, definitions, and details concerning what is included in Net Adjustments, see the explanatory notes in this release or</t>
  </si>
  <si>
    <t>at www.census.gov/ft900 or www.bea.gov/data/intl-trade-investment/international-trade-goods-and-services.</t>
  </si>
  <si>
    <t>Exhibit 10. Real U.S. Trade in Goods by Principal End-Use Category</t>
  </si>
  <si>
    <t>Chained (2017) Dollars</t>
  </si>
  <si>
    <t xml:space="preserve">In millions of dollars. Details may not equal totals due to seasonal adjustment and rounding. The values in this exhibit are subject to periodic change, </t>
  </si>
  <si>
    <t>reflecting revisions to the source information for the monthly deflators. (-) Represents zero or less than one-half of measurement shown. (R) - Revised.</t>
  </si>
  <si>
    <t>Residual (3)</t>
  </si>
  <si>
    <t xml:space="preserve">(3) The "residual" represents the difference between total exports or imports of goods on a Census basis and the sum of the components. For additional  </t>
  </si>
  <si>
    <t>information, see www.census.gov/foreign-trade/aip/priceadj.pdf.</t>
  </si>
  <si>
    <t>Exhibit 11. Real U.S. Trade in Petroleum and Non-Petroleum Products by End-Use</t>
  </si>
  <si>
    <t>Petroleum</t>
  </si>
  <si>
    <t xml:space="preserve"> Non-petroleum</t>
  </si>
  <si>
    <t>Residual     (2)</t>
  </si>
  <si>
    <t>www.census.gov/foreign-trade/aip/priceadj.pdf.</t>
  </si>
  <si>
    <t xml:space="preserve">NOTE: For information on data sources, nonsampling errors, and definitions, see the explanatory notes in this release or at www.census.gov/ft900 or </t>
  </si>
  <si>
    <t>Part B: NOT Seasonally Adjusted</t>
  </si>
  <si>
    <t>Exhibit 12. U.S. Trade in Goods</t>
  </si>
  <si>
    <t>In millions of dollars. Details may not equal totals due to rounding. (R) - Revised.</t>
  </si>
  <si>
    <t xml:space="preserve">NOTE: For information on data sources, nonsampling errors, definitions, and details concerning what is included in Net Adjustments, see the explanatory notes in </t>
  </si>
  <si>
    <t>Exhibit 13. U.S. Trade in Goods by Principal End-Use Category</t>
  </si>
  <si>
    <t xml:space="preserve">                  </t>
  </si>
  <si>
    <t>Exhibit 14. U.S. Trade in Goods by Selected Countries and Areas: 2025</t>
  </si>
  <si>
    <t>In millions of dollars. Details may not equal totals due to rounding.</t>
  </si>
  <si>
    <t>(X) - Not applicable. (-) Represents zero or less than one-half of measurement shown. (R) - Revised.</t>
  </si>
  <si>
    <t>July
2025</t>
  </si>
  <si>
    <t>June
2025</t>
  </si>
  <si>
    <t>Year-to-Date
2025</t>
  </si>
  <si>
    <t>(R)</t>
  </si>
  <si>
    <t>North America</t>
  </si>
  <si>
    <t>Canada</t>
  </si>
  <si>
    <t>Mexico</t>
  </si>
  <si>
    <t>Europe</t>
  </si>
  <si>
    <t>European Union</t>
  </si>
  <si>
    <t>Austria</t>
  </si>
  <si>
    <t>Belgium</t>
  </si>
  <si>
    <t>Czech Republic</t>
  </si>
  <si>
    <t>Finland</t>
  </si>
  <si>
    <t>France</t>
  </si>
  <si>
    <t>Germany</t>
  </si>
  <si>
    <t>Hungary</t>
  </si>
  <si>
    <t>Ireland</t>
  </si>
  <si>
    <t>Italy</t>
  </si>
  <si>
    <t>Netherlands</t>
  </si>
  <si>
    <t>Poland</t>
  </si>
  <si>
    <t>Spain</t>
  </si>
  <si>
    <t>Sweden</t>
  </si>
  <si>
    <t>Other</t>
  </si>
  <si>
    <t>Norway</t>
  </si>
  <si>
    <t>Russia</t>
  </si>
  <si>
    <t>Switzerland</t>
  </si>
  <si>
    <t>United Kingdom</t>
  </si>
  <si>
    <t>Other Europe</t>
  </si>
  <si>
    <t>Euro Area</t>
  </si>
  <si>
    <t>Pacific Rim Countries</t>
  </si>
  <si>
    <t>Australia</t>
  </si>
  <si>
    <t>China</t>
  </si>
  <si>
    <t>Hong Kong</t>
  </si>
  <si>
    <t>Indonesia</t>
  </si>
  <si>
    <t>Japan</t>
  </si>
  <si>
    <t>Korea, South</t>
  </si>
  <si>
    <t>Malaysia</t>
  </si>
  <si>
    <t>Philippines</t>
  </si>
  <si>
    <t>Singapore</t>
  </si>
  <si>
    <t>Taiwan</t>
  </si>
  <si>
    <t>South/Central America</t>
  </si>
  <si>
    <t>Argentina</t>
  </si>
  <si>
    <t>Brazil</t>
  </si>
  <si>
    <t>Chile</t>
  </si>
  <si>
    <t>Colombia</t>
  </si>
  <si>
    <t>Venezuela</t>
  </si>
  <si>
    <t>Africa</t>
  </si>
  <si>
    <t>Algeria</t>
  </si>
  <si>
    <t>Egypt</t>
  </si>
  <si>
    <t>Nigeria</t>
  </si>
  <si>
    <t>South Africa</t>
  </si>
  <si>
    <t>Other Countries</t>
  </si>
  <si>
    <t>India</t>
  </si>
  <si>
    <t>Israel</t>
  </si>
  <si>
    <t>Saudi Arabia</t>
  </si>
  <si>
    <t>Thailand</t>
  </si>
  <si>
    <t>Vietnam</t>
  </si>
  <si>
    <t>Unidentified Countries (2)</t>
  </si>
  <si>
    <t>Timing Adjustments</t>
  </si>
  <si>
    <t>(2) The export totals reflect shipments of certain grains, oilseeds, and satellites that are not included in the country/area totals.</t>
  </si>
  <si>
    <t>NOTES:</t>
  </si>
  <si>
    <t>* This exhibit is not additive; countries may be included in more than one area. For a list of countries in each area, see the explanatory notes in this release or at</t>
  </si>
  <si>
    <t>www.census.gov/ft900 or www.bea.gov/data/intl-trade-investment/international-trade-goods-and-services.</t>
  </si>
  <si>
    <t>* Area data reflect the composition of the areas as of the most recent statistical period.</t>
  </si>
  <si>
    <t>* For information on data sources, nonsampling errors, definitions, and details concerning what is included in Net Adjustments, see the explanatory notes in this release or at</t>
  </si>
  <si>
    <t>Exhibit 14a. U.S. Trade in Goods by Selected Countries and Areas: 2024</t>
  </si>
  <si>
    <t xml:space="preserve">(X) - Not applicable. (-) Represents zero or less than one-half of measurement shown. </t>
  </si>
  <si>
    <t>July
2024</t>
  </si>
  <si>
    <t>June
2024</t>
  </si>
  <si>
    <t>Year-to-Date
2024</t>
  </si>
  <si>
    <t xml:space="preserve">* Area data reflect the composition of the areas at yearend. </t>
  </si>
  <si>
    <t>Exhibit 15. U.S. Trade in Goods by Principal Commodities</t>
  </si>
  <si>
    <t>In millions of dollars. Details may not equal totals due to rounding. This exhibit is not additive.</t>
  </si>
  <si>
    <t xml:space="preserve"> (R) - Revised. (X) - Not applicable. (-) Represents zero or less than one-half of measurement shown.</t>
  </si>
  <si>
    <t>Net Adjustments (2)</t>
  </si>
  <si>
    <t>Total Census Basis (2)</t>
  </si>
  <si>
    <t>Manufactured Goods (3)</t>
  </si>
  <si>
    <t>Agricultural Commodities (3)</t>
  </si>
  <si>
    <t xml:space="preserve">Food and Live Animals  </t>
  </si>
  <si>
    <t>Live animals other than fish</t>
  </si>
  <si>
    <t>Meat and preparations</t>
  </si>
  <si>
    <t>Dairy products and birds' eggs</t>
  </si>
  <si>
    <t>Fish and preparations</t>
  </si>
  <si>
    <t>Cereals and preparations</t>
  </si>
  <si>
    <t>Vegetables and fruit</t>
  </si>
  <si>
    <t>Sugars, preparations and honey</t>
  </si>
  <si>
    <t>Coffee, tea, cocoa and spices</t>
  </si>
  <si>
    <t>Feeding stuff for animals</t>
  </si>
  <si>
    <t>Miscellaneous edible products</t>
  </si>
  <si>
    <t>Beverages and Tobacco</t>
  </si>
  <si>
    <t>Beverages</t>
  </si>
  <si>
    <t>Tobacco and manufactures</t>
  </si>
  <si>
    <t>Crude Materials Except Fuels</t>
  </si>
  <si>
    <t>Hides, skins and furskins, raw</t>
  </si>
  <si>
    <t>Oil seeds and oleaginous fruits</t>
  </si>
  <si>
    <t>Crude rubber</t>
  </si>
  <si>
    <t>Cork and wood</t>
  </si>
  <si>
    <t>Pulp and waste paper</t>
  </si>
  <si>
    <t>Textile fibers, including waste</t>
  </si>
  <si>
    <t>Crude fertilizers</t>
  </si>
  <si>
    <t>Metalliferous ores and metal scrap</t>
  </si>
  <si>
    <t>Crude animal and vegetable materials</t>
  </si>
  <si>
    <t>Mineral Fuels and Lubricants</t>
  </si>
  <si>
    <t>Coal, coke and briquettes</t>
  </si>
  <si>
    <t>Petroleum products and preparations</t>
  </si>
  <si>
    <t>Gas, natural and manufactured</t>
  </si>
  <si>
    <t>Electric current</t>
  </si>
  <si>
    <t>Animal and Vegetables Oils</t>
  </si>
  <si>
    <t>Animal oils and fats</t>
  </si>
  <si>
    <t>Fixed vegetable fats and oils, crude</t>
  </si>
  <si>
    <t>Animal or vegetables fats, processed</t>
  </si>
  <si>
    <t>Chemicals and Related Products</t>
  </si>
  <si>
    <t>Dyeing, tanning and coloring materials</t>
  </si>
  <si>
    <t>Medicinial and pharmaceutical products</t>
  </si>
  <si>
    <t>Essential oils and resinoids</t>
  </si>
  <si>
    <t>Fertilizers</t>
  </si>
  <si>
    <t>Plastics in primary forms</t>
  </si>
  <si>
    <t>Plastics in nonprimary forms</t>
  </si>
  <si>
    <t>Chemical materials and products</t>
  </si>
  <si>
    <t>Manufactured Goods by Material</t>
  </si>
  <si>
    <t>Leather and leather manufactures</t>
  </si>
  <si>
    <t>Rubber manufactures (4)</t>
  </si>
  <si>
    <t>Cork and wood manufactures</t>
  </si>
  <si>
    <t>Paper and paperboard</t>
  </si>
  <si>
    <t>Textile yarn, fabrics</t>
  </si>
  <si>
    <t>Nonmetallic mineral manufactures (4)</t>
  </si>
  <si>
    <t>Iron and steel</t>
  </si>
  <si>
    <t>Nonferrous metals</t>
  </si>
  <si>
    <t>Manufactures of metals</t>
  </si>
  <si>
    <t>Machinery and Transport Equipment</t>
  </si>
  <si>
    <t>Power generating machinery (4)</t>
  </si>
  <si>
    <t>Specialized industrial machinery</t>
  </si>
  <si>
    <t>Metalworking machinery</t>
  </si>
  <si>
    <t>General industrial machinery</t>
  </si>
  <si>
    <t>Office machines</t>
  </si>
  <si>
    <t>Telecommunications equipment (4)</t>
  </si>
  <si>
    <t>Electrical machinery (4)</t>
  </si>
  <si>
    <t>Road vehicles</t>
  </si>
  <si>
    <t>Transport equipment (4)</t>
  </si>
  <si>
    <t>Miscellaneous Manufactured Articles</t>
  </si>
  <si>
    <t>Prefabricated buildings</t>
  </si>
  <si>
    <t>Furniture (4)</t>
  </si>
  <si>
    <t>Travel goods</t>
  </si>
  <si>
    <t>Apparel and clothing accessories</t>
  </si>
  <si>
    <t>Scientific and controlling equipment (4)</t>
  </si>
  <si>
    <t>Photographic equipment</t>
  </si>
  <si>
    <t>Miscellaneous manufactured articles</t>
  </si>
  <si>
    <t>Miscellaneous Commodities</t>
  </si>
  <si>
    <t>Special transactions</t>
  </si>
  <si>
    <t>Coin, including gold coin</t>
  </si>
  <si>
    <t>Coin, other than gold</t>
  </si>
  <si>
    <t>Gold, nonmonetary</t>
  </si>
  <si>
    <t>Low value estimate</t>
  </si>
  <si>
    <t>Re-Exports</t>
  </si>
  <si>
    <t>(X)</t>
  </si>
  <si>
    <t>needed to convert to a BOP basis is not available.</t>
  </si>
  <si>
    <t xml:space="preserve">NOTE: For information on data sources, nonsampling errors, definitions, and details concerning what is included in Net Adjustments, </t>
  </si>
  <si>
    <t>see the explanatory notes in this release or at www.census.gov/ft900 or</t>
  </si>
  <si>
    <t>Exhibit 16. U.S. Trade in Advanced Technology Products</t>
  </si>
  <si>
    <t xml:space="preserve">* Export statistics for certain commodity classifications related to the aircraft industry are subject to </t>
  </si>
  <si>
    <t>suppression and have been aggregated in a manner that prevents the disclosure of confidential</t>
  </si>
  <si>
    <t xml:space="preserve">information. As a result, Advanced Technology Product exports are overstated by $543 million in </t>
  </si>
  <si>
    <t xml:space="preserve">July 2025.  </t>
  </si>
  <si>
    <t>definitions, see the explanatory notes in this release or at www.census.gov/ft900 or</t>
  </si>
  <si>
    <t>Exhibit 16a. U.S. Trade in Advanced Technology Products by Technology Group and Selected Countries and Areas</t>
  </si>
  <si>
    <t>In millions of dollars. Details may not equal totals due to rounding. (-) Represents zero or less than one-half of measurement shown.</t>
  </si>
  <si>
    <t>Technology Group</t>
  </si>
  <si>
    <t>Advanced Materials</t>
  </si>
  <si>
    <t>Aerospace (1)</t>
  </si>
  <si>
    <t>Biotechnology</t>
  </si>
  <si>
    <t>Electronics</t>
  </si>
  <si>
    <t>Flexible Manufacturing</t>
  </si>
  <si>
    <t>Information and Communications (1)</t>
  </si>
  <si>
    <t>Life Science</t>
  </si>
  <si>
    <t>Nuclear Technology</t>
  </si>
  <si>
    <t>Opto-Electronics (1)</t>
  </si>
  <si>
    <t>Weapons</t>
  </si>
  <si>
    <t>NOTE: Data are not available on a BOP basis. For information on data sources, nonsampling errors, and definitions, see the explanatory notes in this release or at www.census.gov/ft900 or</t>
  </si>
  <si>
    <t>Exhibit 17. U.S. Trade in Energy-Related Petroleum Products,</t>
  </si>
  <si>
    <t>Including Crude Oil</t>
  </si>
  <si>
    <t xml:space="preserve">Details may not equal totals due to rounding. </t>
  </si>
  <si>
    <t>Total energy-related petroleum products (1)</t>
  </si>
  <si>
    <t>Crude Oil</t>
  </si>
  <si>
    <t>Quantity (thousands of barrels)</t>
  </si>
  <si>
    <t>Value  (thousands of dollars)</t>
  </si>
  <si>
    <t>Thousands of barrels per day (average)</t>
  </si>
  <si>
    <t>Unit Price (dollars)</t>
  </si>
  <si>
    <t>NOTE: For information on data sources, nonsampling errors, and definitions, see the explanatory notes in this release or at</t>
  </si>
  <si>
    <t xml:space="preserve"> Exhibit 17a. U.S. Imports of Crude Oil by Selected Countries and Areas</t>
  </si>
  <si>
    <t>Details may not equal totals due to rounding. (-) Represents zero or less than one-half unit of measurement shown.</t>
  </si>
  <si>
    <t>Country</t>
  </si>
  <si>
    <t>Quantity
(thousands of barrels)</t>
  </si>
  <si>
    <t>Customs Value
(thousands of dollars)</t>
  </si>
  <si>
    <t>C.I.F. Value
(thousands of dollars)</t>
  </si>
  <si>
    <t xml:space="preserve"> Canada</t>
  </si>
  <si>
    <t xml:space="preserve"> Mexico</t>
  </si>
  <si>
    <t xml:space="preserve"> Kazakhstan</t>
  </si>
  <si>
    <t xml:space="preserve"> Norway</t>
  </si>
  <si>
    <t xml:space="preserve"> Russia</t>
  </si>
  <si>
    <t xml:space="preserve"> United Kingdom</t>
  </si>
  <si>
    <t xml:space="preserve"> Other</t>
  </si>
  <si>
    <t xml:space="preserve"> Argentina</t>
  </si>
  <si>
    <t xml:space="preserve"> Brazil</t>
  </si>
  <si>
    <t xml:space="preserve"> Colombia</t>
  </si>
  <si>
    <t xml:space="preserve"> Ecuador</t>
  </si>
  <si>
    <t xml:space="preserve"> Trinidad and Tobago</t>
  </si>
  <si>
    <t xml:space="preserve"> Venezuela</t>
  </si>
  <si>
    <t xml:space="preserve"> Angola</t>
  </si>
  <si>
    <t xml:space="preserve"> Ghana</t>
  </si>
  <si>
    <t xml:space="preserve"> Libya</t>
  </si>
  <si>
    <t xml:space="preserve"> Nigeria</t>
  </si>
  <si>
    <t>Asia</t>
  </si>
  <si>
    <t xml:space="preserve"> Iraq</t>
  </si>
  <si>
    <t xml:space="preserve"> Kuwait</t>
  </si>
  <si>
    <t xml:space="preserve"> Saudi Arabia</t>
  </si>
  <si>
    <t xml:space="preserve"> United Arab Emirates</t>
  </si>
  <si>
    <t>All Other Countries</t>
  </si>
  <si>
    <t xml:space="preserve">NOTES: </t>
  </si>
  <si>
    <t>* Data are not available on a BOP basis. For information on data sources, nonsampling errors, and definitions, see the explanatory notes in this release or at www.census.gov/ft900</t>
  </si>
  <si>
    <t>or www.bea.gov/data/intl-trade-investment/international-trade-goods-and-services.</t>
  </si>
  <si>
    <t>In millions of dollars. Details may not equal totals due to rounding. (X) Not applicable. (-) Represents zero or less than one-half of measurement shown.</t>
  </si>
  <si>
    <t xml:space="preserve">Country </t>
  </si>
  <si>
    <t>Passenger Cars</t>
  </si>
  <si>
    <t>Trucks, Buses, Special Purpose Vehicles</t>
  </si>
  <si>
    <t>Parts</t>
  </si>
  <si>
    <t>TOTAL</t>
  </si>
  <si>
    <t>Kuwait</t>
  </si>
  <si>
    <t>United Arab Emirates</t>
  </si>
  <si>
    <t>Exhibit 19. U.S. Trade in Goods by Selected Countries and Areas - Census Basis</t>
  </si>
  <si>
    <t>In millions of dollars. (-) Represents zero or less than one-half of measurement shown. (R) - Revised.</t>
  </si>
  <si>
    <t>Country and Area</t>
  </si>
  <si>
    <t>Second Quarter
2024</t>
  </si>
  <si>
    <t>Third Quarter
2024</t>
  </si>
  <si>
    <t>Fourth Quarter
2024</t>
  </si>
  <si>
    <t>First Quarter
2025</t>
  </si>
  <si>
    <t>Second Quarter
2025</t>
  </si>
  <si>
    <t>All other countries</t>
  </si>
  <si>
    <t>CAFTA-DR</t>
  </si>
  <si>
    <t>seasonally adjusted data for these two countries are shown in this exhibit for consistency with other exhibits.</t>
  </si>
  <si>
    <t xml:space="preserve">* Seasonally adjusted country and area data in this exhibit will not sum to the commodity-based seasonally adjusted totals shown in Part A of this release. Data </t>
  </si>
  <si>
    <t>users should use caution drawing comparisons between the two sets of seasonally adjusted series.</t>
  </si>
  <si>
    <t>* For information on data sources, nonsampling errors, and definitions, see the explanatory notes in this release or at www.census.gov/ft900 or</t>
  </si>
  <si>
    <t>Exhibit 20. U.S. Trade in Goods and Services by Selected Countries and Areas - BOP Basis</t>
  </si>
  <si>
    <t>First Quarter
2024</t>
  </si>
  <si>
    <t>First Quarter
2025 (R)</t>
  </si>
  <si>
    <t>Annual
2022</t>
  </si>
  <si>
    <t>Annual
2023</t>
  </si>
  <si>
    <t>Annual
2024</t>
  </si>
  <si>
    <t>n.a.</t>
  </si>
  <si>
    <t>* Countries may be included in more than one area. For a list of countries in each area and for additional information on country and area</t>
  </si>
  <si>
    <t>detail for goods on a BOP basis and for services, see the explanatory notes in this release or at www.census.gov/ft900 or</t>
  </si>
  <si>
    <t>* Area data reflect the composition of the areas at the time of reporting.</t>
  </si>
  <si>
    <t xml:space="preserve">* Seasonally adjusted country and area data in this exhibit will not sum to the seasonally adjusted totals shown in Part A of this release. </t>
  </si>
  <si>
    <t>Data users should use caution drawing comparisons between the two sets of seasonally adjusted series.</t>
  </si>
  <si>
    <t>* For information on data sources, nonsampling errors, and definitions, see the explanatory notes in this release or at</t>
  </si>
  <si>
    <t>Exhibit 20a. U.S. Trade in Goods by Selected Countries and Areas - BOP Basis</t>
  </si>
  <si>
    <t>Exhibit 20b. U.S. Trade in Services by Selected Countries and Areas</t>
  </si>
  <si>
    <t>* Seasonally adjusted country and area data in this exhibit will not sum to the seasonally adjusted totals shown in Part A of this release. Data</t>
  </si>
  <si>
    <t>Exhibit 1. Exports, Imports, and Balance of Goods by Selected NAICS-Based Product Code,</t>
  </si>
  <si>
    <t>In millions of dollars. Details may not equal total due to rounding. (X) Not Applicable. (-) Represents zero or less than one-half unit of measurement shown.</t>
  </si>
  <si>
    <t>Imports for Consumption (Customs Value)</t>
  </si>
  <si>
    <t>NAICS-Based Product</t>
  </si>
  <si>
    <t>Totals</t>
  </si>
  <si>
    <t>Calculated Duty</t>
  </si>
  <si>
    <t>Code Description</t>
  </si>
  <si>
    <t>GRAND TOTAL</t>
  </si>
  <si>
    <t>Agricultural, Forestry &amp; Fishery Products</t>
  </si>
  <si>
    <t>(Domestic)</t>
  </si>
  <si>
    <t>Agricultural Products, Total</t>
  </si>
  <si>
    <t>Livestock And Livestock Products</t>
  </si>
  <si>
    <t>Forestry Products, Nspf</t>
  </si>
  <si>
    <t>Fish, Fresh Or Chilled; And Other Marine Products</t>
  </si>
  <si>
    <t>Mining, Total</t>
  </si>
  <si>
    <t>Oil And Gas</t>
  </si>
  <si>
    <t>Minerals And Ores</t>
  </si>
  <si>
    <t>Manufacturing, Total</t>
  </si>
  <si>
    <t>Food And Kindred Products</t>
  </si>
  <si>
    <t>Beverages And Tobacco</t>
  </si>
  <si>
    <t>Textile And Fabrics</t>
  </si>
  <si>
    <t>Textile Mill Products</t>
  </si>
  <si>
    <t>Apparel And Accessories</t>
  </si>
  <si>
    <t>Leather And Allied Products</t>
  </si>
  <si>
    <t>Wood Products</t>
  </si>
  <si>
    <t>Paper Products</t>
  </si>
  <si>
    <t>Printing, Publishing &amp; Similar Products</t>
  </si>
  <si>
    <t>Petroleum And Coal Products</t>
  </si>
  <si>
    <t>Chemicals</t>
  </si>
  <si>
    <t>Plastic And Rubber Products (1)</t>
  </si>
  <si>
    <t>Nonmetallic Mineral Products (1)</t>
  </si>
  <si>
    <t>Primary Metal Products</t>
  </si>
  <si>
    <t>Fabricated Metal Products</t>
  </si>
  <si>
    <t>Machinery, Except Electrical</t>
  </si>
  <si>
    <t>Computers and Electronic Products (1)</t>
  </si>
  <si>
    <t>Electrical Equipment, Appliances and Components (1)</t>
  </si>
  <si>
    <t>Transportation Equipment (1)</t>
  </si>
  <si>
    <t>Furniture and Fixtures</t>
  </si>
  <si>
    <t>Miscellaneous Manufactured Commodities</t>
  </si>
  <si>
    <t>Special Classification Provisions</t>
  </si>
  <si>
    <t>Scrap &amp; Waste</t>
  </si>
  <si>
    <t>Used Or Second-Hand Merchandise (1)</t>
  </si>
  <si>
    <t>Goods Returned Or Reimported</t>
  </si>
  <si>
    <t>Special Classification Provision, Nspf</t>
  </si>
  <si>
    <t>Re-exports</t>
  </si>
  <si>
    <t>(1) Export statistics for certain commodity classifications related to the aircraft industry are subject to suppression and have been aggregated in a manner that prevents</t>
  </si>
  <si>
    <t>the disclosure of confidential information. For additional information, see www.census.gov/foreign-trade/statistics/notices/aircraft/.</t>
  </si>
  <si>
    <t>Exhibit 2. Origin of Movement of U.S. Exports of Goods by State by NAICS-Based Product Code Groupings,</t>
  </si>
  <si>
    <t>In millions of dollars. Foreign Trade Zone (FTZ) shipments are included in the U.S. total and distributed among individual states</t>
  </si>
  <si>
    <t xml:space="preserve">and territories. Separate FTZ total line is for reference only. Details may not equal totals due to rounding. (X) Not applicable. </t>
  </si>
  <si>
    <t>(-) Represents zero or less than one-half unit of measurement shown.</t>
  </si>
  <si>
    <t>Item</t>
  </si>
  <si>
    <t>NAICS-Based Product Code Groupings</t>
  </si>
  <si>
    <t>Manufactured Commodities</t>
  </si>
  <si>
    <t>Non-Manufactured Commodities (1)</t>
  </si>
  <si>
    <t>Percent</t>
  </si>
  <si>
    <t>U.S. Total</t>
  </si>
  <si>
    <t>Foreign Trade Zone</t>
  </si>
  <si>
    <t xml:space="preserve">  Alabama</t>
  </si>
  <si>
    <t xml:space="preserve">  Alaska</t>
  </si>
  <si>
    <t xml:space="preserve">  Arizona</t>
  </si>
  <si>
    <t xml:space="preserve">  Arkansas</t>
  </si>
  <si>
    <t xml:space="preserve">  California</t>
  </si>
  <si>
    <t xml:space="preserve">  Colorado</t>
  </si>
  <si>
    <t xml:space="preserve">  Connecticut</t>
  </si>
  <si>
    <t xml:space="preserve">  Delaware</t>
  </si>
  <si>
    <t xml:space="preserve">  Florida</t>
  </si>
  <si>
    <t xml:space="preserve">  Georgia</t>
  </si>
  <si>
    <t xml:space="preserve">  Hawaii</t>
  </si>
  <si>
    <t xml:space="preserve">  Idaho</t>
  </si>
  <si>
    <t xml:space="preserve">  Illinois</t>
  </si>
  <si>
    <t xml:space="preserve">  Indiana</t>
  </si>
  <si>
    <t xml:space="preserve">  Iowa</t>
  </si>
  <si>
    <t xml:space="preserve">  Kansas</t>
  </si>
  <si>
    <t xml:space="preserve">  Kentucky</t>
  </si>
  <si>
    <t xml:space="preserve">  Louisiana</t>
  </si>
  <si>
    <t xml:space="preserve">  Maine</t>
  </si>
  <si>
    <t xml:space="preserve">  Maryland</t>
  </si>
  <si>
    <t xml:space="preserve">  Massachusetts</t>
  </si>
  <si>
    <t xml:space="preserve">  Michigan</t>
  </si>
  <si>
    <t xml:space="preserve">  Minnesota</t>
  </si>
  <si>
    <t xml:space="preserve">  Mississippi</t>
  </si>
  <si>
    <t xml:space="preserve">  Missouri</t>
  </si>
  <si>
    <t xml:space="preserve">  Montana</t>
  </si>
  <si>
    <t xml:space="preserve">  Nebraska</t>
  </si>
  <si>
    <t xml:space="preserve">  Nevada</t>
  </si>
  <si>
    <t xml:space="preserve">  New Hampshire</t>
  </si>
  <si>
    <t xml:space="preserve">  New Jersey</t>
  </si>
  <si>
    <t xml:space="preserve">  New Mexico</t>
  </si>
  <si>
    <t xml:space="preserve">  New York</t>
  </si>
  <si>
    <t xml:space="preserve">  North Carolina</t>
  </si>
  <si>
    <t xml:space="preserve">  North Dakota</t>
  </si>
  <si>
    <t xml:space="preserve">  Ohio</t>
  </si>
  <si>
    <t xml:space="preserve">  Oklahoma</t>
  </si>
  <si>
    <t xml:space="preserve">  Oregon</t>
  </si>
  <si>
    <t xml:space="preserve">  Pennsylvania</t>
  </si>
  <si>
    <t xml:space="preserve">  Rhode Island</t>
  </si>
  <si>
    <t xml:space="preserve">  South Carolina</t>
  </si>
  <si>
    <t xml:space="preserve">  South Dakota</t>
  </si>
  <si>
    <t xml:space="preserve">  Tennessee</t>
  </si>
  <si>
    <t xml:space="preserve">  Texas</t>
  </si>
  <si>
    <t xml:space="preserve">  Utah</t>
  </si>
  <si>
    <t xml:space="preserve">  Vermont</t>
  </si>
  <si>
    <t xml:space="preserve">  Virginia</t>
  </si>
  <si>
    <t xml:space="preserve">  Washington</t>
  </si>
  <si>
    <t xml:space="preserve">  West Virginia</t>
  </si>
  <si>
    <t xml:space="preserve">  Wisconsin</t>
  </si>
  <si>
    <t xml:space="preserve">  Wyoming</t>
  </si>
  <si>
    <t xml:space="preserve">  Dist of Columbia</t>
  </si>
  <si>
    <t xml:space="preserve">  Puerto Rico</t>
  </si>
  <si>
    <t xml:space="preserve">  US Virgin Islands</t>
  </si>
  <si>
    <t xml:space="preserve">  Estimated Shipments</t>
  </si>
  <si>
    <t xml:space="preserve">  Unreported (2)</t>
  </si>
  <si>
    <t>Timing Adjustment</t>
  </si>
  <si>
    <t>(1) Includes agricultural, forestry, fishery products, mineral commodities, scrap, waste, and used or second-hand merchandise. The state of origin of movement</t>
  </si>
  <si>
    <t xml:space="preserve"> value totals for non-manufactured commodities usually reflect the state where the U.S. port of export is located.</t>
  </si>
  <si>
    <t>(2) Includes prior month's revision to exports to Canada.</t>
  </si>
  <si>
    <t>Exhibit 2a. U.S. General Imports of Goods by State, State of Destination, by NAICS-Based Product Code Groupings,</t>
  </si>
  <si>
    <t xml:space="preserve">In millions of dollars. Foreign Trade Zone (FTZ) shipments are included in the U.S. total and distributed among individual states and territories.  </t>
  </si>
  <si>
    <t xml:space="preserve">Separate FTZ total line is for reference only. Details may not equal totals due to rounding. (X) Not applicable. </t>
  </si>
  <si>
    <t xml:space="preserve">  Unreported </t>
  </si>
  <si>
    <t xml:space="preserve">(1) Includes agricultural, forestry, fishery products, mineral commodities, scrap, waste, and used or second-hand merchandise.  </t>
  </si>
  <si>
    <t>Exhibit 3. Exports, Imports, and Trade Balance of Goods</t>
  </si>
  <si>
    <t>Customs</t>
  </si>
  <si>
    <t>C.I.F.</t>
  </si>
  <si>
    <t>F.A.S. Value</t>
  </si>
  <si>
    <t>Customs value</t>
  </si>
  <si>
    <t>C.I.F. Value</t>
  </si>
  <si>
    <t>Jan.- Dec.</t>
  </si>
  <si>
    <t>Jan.- July</t>
  </si>
  <si>
    <t>Exhibit 4. Exports, Imports, and Trade Balance of Goods by Country and Area, Not Seasonally Adjusted: 2025</t>
  </si>
  <si>
    <t xml:space="preserve"> Exports</t>
  </si>
  <si>
    <t xml:space="preserve"> Imports</t>
  </si>
  <si>
    <t>(Customs imports)</t>
  </si>
  <si>
    <t>Domestic &amp; Foreign, F.A.S. basis</t>
  </si>
  <si>
    <t>Customs basis</t>
  </si>
  <si>
    <t xml:space="preserve"> C.I.F. basis</t>
  </si>
  <si>
    <t>Rank</t>
  </si>
  <si>
    <t>Afghanistan</t>
  </si>
  <si>
    <t>Albania</t>
  </si>
  <si>
    <t>Andorra</t>
  </si>
  <si>
    <t>Angola</t>
  </si>
  <si>
    <t>Anguilla</t>
  </si>
  <si>
    <t>Antigua and Barbuda</t>
  </si>
  <si>
    <t>Armenia</t>
  </si>
  <si>
    <t>Aruba</t>
  </si>
  <si>
    <t>Australia*</t>
  </si>
  <si>
    <t>Azerbaijan</t>
  </si>
  <si>
    <t>Bahamas</t>
  </si>
  <si>
    <t>Bahrain*</t>
  </si>
  <si>
    <t>Bangladesh</t>
  </si>
  <si>
    <t>Barbados</t>
  </si>
  <si>
    <t>Belarus</t>
  </si>
  <si>
    <t>Belize</t>
  </si>
  <si>
    <t>Benin</t>
  </si>
  <si>
    <t>Bermuda</t>
  </si>
  <si>
    <t>Bhutan</t>
  </si>
  <si>
    <t>Bolivia</t>
  </si>
  <si>
    <t>Bosnia and Herzegovina</t>
  </si>
  <si>
    <t>Botswana</t>
  </si>
  <si>
    <t>British Indian Ocean Territories</t>
  </si>
  <si>
    <t>British Virgin Islands</t>
  </si>
  <si>
    <t>Brunei</t>
  </si>
  <si>
    <t>Bulgaria</t>
  </si>
  <si>
    <t>Burkina Faso</t>
  </si>
  <si>
    <t>Burma</t>
  </si>
  <si>
    <t>Burundi</t>
  </si>
  <si>
    <t>Cabo Verde</t>
  </si>
  <si>
    <t>Cambodia</t>
  </si>
  <si>
    <t>Cameroon</t>
  </si>
  <si>
    <t>Canada**</t>
  </si>
  <si>
    <t>Cayman Islands</t>
  </si>
  <si>
    <t>Central African Republic</t>
  </si>
  <si>
    <t>Chad</t>
  </si>
  <si>
    <t>Chile*</t>
  </si>
  <si>
    <t>Christmas Island</t>
  </si>
  <si>
    <t>Cocos (Keeling) Islands</t>
  </si>
  <si>
    <t>Colombia*</t>
  </si>
  <si>
    <t>Comoros</t>
  </si>
  <si>
    <t>Congo</t>
  </si>
  <si>
    <t>Cook Islands</t>
  </si>
  <si>
    <t>Costa Rica**</t>
  </si>
  <si>
    <t>Cote d'Ivoire</t>
  </si>
  <si>
    <t>Croatia</t>
  </si>
  <si>
    <t>Cuba</t>
  </si>
  <si>
    <t>Curacao</t>
  </si>
  <si>
    <t>Cyprus</t>
  </si>
  <si>
    <t>Democratic Republic of the Congo</t>
  </si>
  <si>
    <t>Denmark</t>
  </si>
  <si>
    <t>Djibouti</t>
  </si>
  <si>
    <t>Dominica</t>
  </si>
  <si>
    <t>Dominican Republic**</t>
  </si>
  <si>
    <t>Ecuador</t>
  </si>
  <si>
    <t>El Salvador**</t>
  </si>
  <si>
    <t>Equatorial Guinea</t>
  </si>
  <si>
    <t>Eritrea</t>
  </si>
  <si>
    <t>Estonia</t>
  </si>
  <si>
    <t>Eswatini</t>
  </si>
  <si>
    <t>Ethiopia</t>
  </si>
  <si>
    <t>Falkland Islands (Islas Malvinas)</t>
  </si>
  <si>
    <t>Faroe Islands</t>
  </si>
  <si>
    <t>Fiji</t>
  </si>
  <si>
    <t>French Guiana</t>
  </si>
  <si>
    <t>French Polynesia</t>
  </si>
  <si>
    <t>French Southern and Antarctic Lands</t>
  </si>
  <si>
    <t>Gabon</t>
  </si>
  <si>
    <t>Gambia</t>
  </si>
  <si>
    <t>Gaza Strip Administered by Israel</t>
  </si>
  <si>
    <t>Georgia</t>
  </si>
  <si>
    <t>Ghana</t>
  </si>
  <si>
    <t>Gibraltar</t>
  </si>
  <si>
    <t>Greece</t>
  </si>
  <si>
    <t>Greenland</t>
  </si>
  <si>
    <t>Grenada</t>
  </si>
  <si>
    <t>Guadeloupe</t>
  </si>
  <si>
    <t>Guatemala*</t>
  </si>
  <si>
    <t>Guinea</t>
  </si>
  <si>
    <t>Guinea-Bissau</t>
  </si>
  <si>
    <t>Guyana</t>
  </si>
  <si>
    <t>Haiti</t>
  </si>
  <si>
    <t>Heard and McDonald Islands</t>
  </si>
  <si>
    <t>Honduras**</t>
  </si>
  <si>
    <t>Iceland</t>
  </si>
  <si>
    <t>Iran</t>
  </si>
  <si>
    <t>Iraq</t>
  </si>
  <si>
    <t>Israel*</t>
  </si>
  <si>
    <t>Jamaica</t>
  </si>
  <si>
    <t>Jordan*</t>
  </si>
  <si>
    <t>Kazakhstan</t>
  </si>
  <si>
    <t>Kenya</t>
  </si>
  <si>
    <t>Kiribati</t>
  </si>
  <si>
    <t>Korea, North</t>
  </si>
  <si>
    <t>Korea, South*</t>
  </si>
  <si>
    <t>Kosovo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</si>
  <si>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</si>
  <si>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</si>
  <si>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</si>
  <si>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</si>
  <si>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</si>
  <si>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</si>
  <si>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</si>
  <si>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</si>
  <si>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</si>
  <si>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</si>
  <si>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</si>
  <si>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Madagascar</t>
  </si>
  <si>
    <t>Malawi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</si>
  <si>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</si>
  <si>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</si>
  <si>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</si>
  <si>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</si>
  <si>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</si>
  <si>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</si>
  <si>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</si>
  <si>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</si>
  <si>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Mexico**</t>
  </si>
  <si>
    <t>Micronesia</t>
  </si>
  <si>
    <t>Moldova</t>
  </si>
  <si>
    <t>Monaco</t>
  </si>
  <si>
    <t>Mongolia</t>
  </si>
  <si>
    <t>Montenegro</t>
  </si>
  <si>
    <t>Montserrat</t>
  </si>
  <si>
    <t>Morocco*</t>
  </si>
  <si>
    <t>Mozambique</t>
  </si>
  <si>
    <t>Namibia</t>
  </si>
  <si>
    <t>Nauru</t>
  </si>
  <si>
    <t>Nepal</t>
  </si>
  <si>
    <t>New Caledonia</t>
  </si>
  <si>
    <t>New Zealand</t>
  </si>
  <si>
    <t>Nicaragua**</t>
  </si>
  <si>
    <t>Niger</t>
  </si>
  <si>
    <t>Niue</t>
  </si>
  <si>
    <t>Norfolk Island</t>
  </si>
  <si>
    <t>North Macedonia</t>
  </si>
  <si>
    <t>Oman*</t>
  </si>
  <si>
    <t>Pakistan</t>
  </si>
  <si>
    <t>Palau</t>
  </si>
  <si>
    <t>Panama*</t>
  </si>
  <si>
    <t>Papua New Guinea</t>
  </si>
  <si>
    <t>Paraguay</t>
  </si>
  <si>
    <t>Peru*</t>
  </si>
  <si>
    <t>Pitcairn Islands</t>
  </si>
  <si>
    <t>Portugal</t>
  </si>
  <si>
    <t>Qatar</t>
  </si>
  <si>
    <t>Reunion</t>
  </si>
  <si>
    <t>Romania</t>
  </si>
  <si>
    <t>Rwanda</t>
  </si>
  <si>
    <t>Samoa</t>
  </si>
  <si>
    <t>San Marino</t>
  </si>
  <si>
    <t>Sao Tome and Principe</t>
  </si>
  <si>
    <t>Senegal</t>
  </si>
  <si>
    <t>Serbia</t>
  </si>
  <si>
    <t>Seychelles</t>
  </si>
  <si>
    <t>Sierra Leone</t>
  </si>
  <si>
    <t>Singapore*</t>
  </si>
  <si>
    <t>Sint Maarten</t>
  </si>
  <si>
    <t>Slovakia</t>
  </si>
  <si>
    <t>Slovenia</t>
  </si>
  <si>
    <t>Solomon Islands</t>
  </si>
  <si>
    <t>Somalia</t>
  </si>
  <si>
    <t>South Sudan</t>
  </si>
  <si>
    <t>Sri Lanka</t>
  </si>
  <si>
    <t>St Helena</t>
  </si>
  <si>
    <t>St Kitts and Nevis</t>
  </si>
  <si>
    <t>St Lucia</t>
  </si>
  <si>
    <t>St Pierre and Miquelon</t>
  </si>
  <si>
    <t>St Vincent and the Grenadines</t>
  </si>
  <si>
    <t>Sudan</t>
  </si>
  <si>
    <t>Suriname</t>
  </si>
  <si>
    <t>Svalbard, Jan Mayen Island</t>
  </si>
  <si>
    <t>Syria</t>
  </si>
  <si>
    <t>Tajikistan</t>
  </si>
  <si>
    <t>Tanzania</t>
  </si>
  <si>
    <t>Timor-Leste</t>
  </si>
  <si>
    <t>Togo</t>
  </si>
  <si>
    <t>Tokelau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</si>
  <si>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</si>
  <si>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</si>
  <si>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</si>
  <si>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</si>
  <si>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</si>
  <si>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</si>
  <si>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</si>
  <si>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</si>
  <si>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</si>
  <si>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Uruguay</t>
  </si>
  <si>
    <t>Uzbekistan</t>
  </si>
  <si>
    <t>Vanuatu</t>
  </si>
  <si>
    <t>Vatican City</t>
  </si>
  <si>
    <t>Wallis and Futuna</t>
  </si>
  <si>
    <t>West Bank Administered by Israel</t>
  </si>
  <si>
    <t>Yemen</t>
  </si>
  <si>
    <t>Zambia</t>
  </si>
  <si>
    <t>Zimbabwe</t>
  </si>
  <si>
    <t>Unidentified (1)</t>
  </si>
  <si>
    <t>Timing adjustment</t>
  </si>
  <si>
    <t>APEC</t>
  </si>
  <si>
    <t>ASEAN</t>
  </si>
  <si>
    <t>Asia - South</t>
  </si>
  <si>
    <t>Asia Near East</t>
  </si>
  <si>
    <t>Central American Common Market</t>
  </si>
  <si>
    <t>NATO Allies</t>
  </si>
  <si>
    <t>OECD</t>
  </si>
  <si>
    <t>Twenty Latin American Republics</t>
  </si>
  <si>
    <t>* Countries denoted by asterisks represent countries with Free Trade Agreements with the United States.</t>
  </si>
  <si>
    <t>** Countries denoted by double asterisks represent countries included within Free Trade Agreements with the United States.</t>
  </si>
  <si>
    <t xml:space="preserve">Africa - Algeria, Angola, Benin, Botswana, British Indian Ocean Territories, Burkina Faso, Burundi, Cameroon, Cabo Verde, Central African Republic, Chad, Comoros, </t>
  </si>
  <si>
    <t>Congo, Cote d'Ivoire, Democratic Republic of the Congo, Djibouti, Egypt, Equatorial Guinea, Eritrea, Eswatini, Ethiopia, French Southern and Antarctic Lands, Gabon, Gambia, Ghana,</t>
  </si>
  <si>
    <t xml:space="preserve">Guinea, Guinea-Bissau, Kenya, Lesotho, Liberia, Libya, Madagascar, Malawi, Mali, Mauritania, Mauritius, Mayotte, Morocco, Mozambique, Namibia, Niger, </t>
  </si>
  <si>
    <t xml:space="preserve">Nigeria, Reunion, Rwanda, Sao Tome and Principe, Senegal, Seychelles, Sierra Leone, Somalia, South Africa, South Sudan, St. Helena, Sudan, Tanzania, Togo, </t>
  </si>
  <si>
    <t>Tunisia, Uganda, Zambia, Zimbabwe.</t>
  </si>
  <si>
    <t xml:space="preserve">APEC (Asia - Pacific Economic Cooperation) - Australia, Brunei, Canada, Chile, China, Hong Kong, Indonesia, Japan, Korea (South), Malaysia, Mexico, New Zealand, Papua New </t>
  </si>
  <si>
    <t>Guinea, Peru, Philippines, Russia, Singapore, Taiwan, Thailand, Vietnam.</t>
  </si>
  <si>
    <t>ASEAN (Association of Southeast Asian Nations) - Brunei, Burma, Cambodia, Indonesia, Laos, Malaysia, Philippines, Singapore, Thailand, Vietnam.</t>
  </si>
  <si>
    <t>Asia - South - Afghanistan, Bangladesh, India, Nepal, Pakistan, Sri Lanka.</t>
  </si>
  <si>
    <t xml:space="preserve">Asia Near East - Bahrain, Gaza Strip Administered by Israel, Iran, Iraq, Israel, Jordan, Kuwait, Lebanon, Oman, Qatar, Saudi Arabia, Syria, </t>
  </si>
  <si>
    <t>United Arab Emirates, West Bank Administered by Israel, Yemen.</t>
  </si>
  <si>
    <t>CAFTA-DR (Dominican Republic-Central America-United States Free Trade Agreement) - Costa Rica, Dominican Republic, El Salvador, Guatemala, Honduras, Nicaragua.</t>
  </si>
  <si>
    <t xml:space="preserve">Central American Common Market - Costa Rica, El Salvador, Guatemala, Honduras, Nicaragua. </t>
  </si>
  <si>
    <t xml:space="preserve">Euro Area - Austria, Belgium, Croatia, Cyprus, Estonia, Finland, France, Germany, Greece, Ireland, Italy, Latvia, Lithuania, Luxembourg, Malta, Netherlands, Portugal, Slovakia, </t>
  </si>
  <si>
    <t>Slovenia, Spain.</t>
  </si>
  <si>
    <t>Europe - Albania, Andorra, Armenia, Austria, Azerbaijan, Belarus, Belgium, Bosnia-Herzegovina, Bulgaria, Croatia, Cyprus, Czech Republic, Denmark, Estonia, Faroe Islands,</t>
  </si>
  <si>
    <t>Finland, France, Georgia, Germany, Gibraltar, Greece, Hungary, Iceland, Ireland, Italy, Kazakhstan, Kosovo, Kyrgyzstan, Latvia, Liechtenstein, Lithuania,</t>
  </si>
  <si>
    <t xml:space="preserve">Luxembourg, Malta, Moldova, Monaco, Montenegro, Netherlands, North Macedonia, Norway, Poland, Portugal, Romania, Russia, San Marino, Serbia, Slovakia, Slovenia, Spain, </t>
  </si>
  <si>
    <t>Svalbard, Jan Mayen Island, Sweden, Switzerland, Tajikistan, Turkey, Turkmenistan, Ukraine, United Kingdom, Uzbekistan, Vatican City.</t>
  </si>
  <si>
    <t xml:space="preserve">European Union - Austria, Belgium, Bulgaria, Croatia, Cyprus, Czech Republic, Denmark, Estonia, Finland, France, Germany, Greece, Hungary, Ireland, Italy, Latvia, </t>
  </si>
  <si>
    <t>Lithuania, Luxembourg, Malta, Netherlands, Poland, Portugal, Romania, Slovakia, Slovenia, Spain, Sweden.</t>
  </si>
  <si>
    <t>LAFTA (Latin American Free Trade Area) - Argentina, Bolivia, Brazil, Chile, Colombia, Ecuador, Mexico, Paraguay, Peru, Uruguay, Venezuela.</t>
  </si>
  <si>
    <t xml:space="preserve">NATO (North Atlantic Treaty Organization) Allies - Belgium, Bulgaria, Canada, Czech Republic, Denmark, Estonia, Finland, France, Germany, Greece, Hungary, Iceland,  </t>
  </si>
  <si>
    <t>Italy, Latvia, Lithuania, Luxembourg, Netherlands, Norway, Poland, Portugal, Romania, Slovakia, Slovenia, Spain, Sweden, Turkey, United Kingdom.</t>
  </si>
  <si>
    <t>North America - Canada, Mexico.</t>
  </si>
  <si>
    <t>OECD (Organization for Economic Cooperation and Development) - Australia, Austria, Belgium, Canada, Chile, Czech Republic, Denmark, Estonia, Finland, France, Germany,</t>
  </si>
  <si>
    <t>Greece, Hungary, Iceland, Ireland, Israel, Italy, Japan, Korea (South), Luxembourg, Mexico, Netherlands, New Zealand, Norway, Poland, Portugal, Slovakia, Slovenia, Spain,</t>
  </si>
  <si>
    <t>Sweden, Switzerland, Turkey, United Kingdom.</t>
  </si>
  <si>
    <t>Pacific Rim Countries - Australia, Brunei, China, Hong Kong, Indonesia, Japan, Korea (South), Macau, Malaysia, New Zealand, Papua New Guinea, Philippines,</t>
  </si>
  <si>
    <t>Singapore, Taiwan.</t>
  </si>
  <si>
    <t>South/Central America - Anguilla, Antigua and Barbuda, Argentina, Aruba, Bahamas, Barbados, Belize, Bermuda, Bolivia, Brazil, British Virgin Islands,</t>
  </si>
  <si>
    <t>Cayman Islands, Chile, Colombia, Costa Rica, Cuba, Curacao, Dominica, Dominican Republic, Ecuador, El Salvador, Falkland Islands (Islas Malvinas), French Guiana, Grenada,</t>
  </si>
  <si>
    <t>Guadeloupe, Guatemala, Guyana, Haiti, Honduras, Jamaica, Martinique, Montserrat, Nicaragua, Panama, Paraguay, Peru, St. Kitts</t>
  </si>
  <si>
    <t>and Nevis, Sint Maarten, St. Lucia, St. Vincent and the Grenadines, Suriname, Trinidad and Tobago, Turks and Caicos Islands, Uruguay, Venezuela.</t>
  </si>
  <si>
    <t xml:space="preserve">Twenty Latin American Republics - Argentina, Bolivia, Brazil, Chile, Colombia, Costa Rica, Cuba, Dominican Republic, Ecuador,  El Salvador, Guatemala, </t>
  </si>
  <si>
    <t>Haiti, Honduras, Mexico, Nicaragua, Panama, Paraguay, Peru, Uruguay, Venezuela.</t>
  </si>
  <si>
    <t>(1) The export totals reflect shipments of certain grains, oilseeds, and satellites that are not included in the country/area totals.</t>
  </si>
  <si>
    <t>NOTE: Area data reflect the composition of the areas as of the most recent statistical period.</t>
  </si>
  <si>
    <t>Exhibit 4a. Exports, Imports, and Trade Balance of Goods by Country and Area, Not Seasonally Adjusted: 2024</t>
  </si>
  <si>
    <t>to-Date</t>
  </si>
  <si>
    <t>LAFTA</t>
  </si>
  <si>
    <t>Italy, Latvia, Lithuania, Luxembourg, Netherlands, Norway, Poland, Portugal, Romania, Slovakia, Slovenia, Spain, Turkey, United Kingdom.</t>
  </si>
  <si>
    <t>NOTE: Area data reflect the composition of the areas as of year end.</t>
  </si>
  <si>
    <t>상품 및 서비스 국제무역</t>
    <phoneticPr fontId="37" type="noConversion"/>
  </si>
  <si>
    <t>U.S. Exports of Goods by End-Use Category and Commodity</t>
    <phoneticPr fontId="37" type="noConversion"/>
  </si>
  <si>
    <t>Real U.S. Trade in Petroleum and Non-Petroleum Products by End-Use Chained (2017) Dollars</t>
    <phoneticPr fontId="37" type="noConversion"/>
  </si>
  <si>
    <t>Real U.S. Trade in Goods by Principal End-Use Category Chained (2017) Dollars</t>
    <phoneticPr fontId="37" type="noConversion"/>
  </si>
  <si>
    <t>U.S. Imports of Crude Oil by Selected Countries and Areas</t>
    <phoneticPr fontId="37" type="noConversion"/>
  </si>
  <si>
    <t>U.S. Trade in Goods by Selected Countries and Areas - Census Basis</t>
    <phoneticPr fontId="37" type="noConversion"/>
  </si>
  <si>
    <t>U.S. Trade in Goods and Services by Selected Countries and Areas - BOP Basis</t>
    <phoneticPr fontId="37" type="noConversion"/>
  </si>
  <si>
    <t>U.S. Trade in Goods by Selected Countries and Areas - BOP Basis</t>
    <phoneticPr fontId="37" type="noConversion"/>
  </si>
  <si>
    <t>Exports, Imports, and Trade Balance of Goods</t>
    <phoneticPr fontId="37" type="noConversion"/>
  </si>
  <si>
    <t>Exports, Imports, and Trade Balance of Goods by Country and Area, Not Seasonally Adjusted: 2025</t>
    <phoneticPr fontId="37" type="noConversion"/>
  </si>
  <si>
    <t>Exports, Imports, and Trade Balance of Goods by Country and Area, Not Seasonally Adjusted: 2024</t>
    <phoneticPr fontId="37" type="noConversion"/>
  </si>
  <si>
    <t xml:space="preserve"> 상품 및 서비스별 계절조정계열</t>
  </si>
  <si>
    <t xml:space="preserve"> 상품 및 서비스 국제무역</t>
  </si>
  <si>
    <t xml:space="preserve"> 상품 및 서비스 국제무역, 3개월 이동평균</t>
  </si>
  <si>
    <t xml:space="preserve"> 주요 분류별 서비스 수출</t>
  </si>
  <si>
    <t xml:space="preserve"> 주요 분류별 서비스 수입</t>
  </si>
  <si>
    <t xml:space="preserve"> 상품 무역</t>
  </si>
  <si>
    <t xml:space="preserve"> 주된 최종용도별 상품 무역</t>
  </si>
  <si>
    <t xml:space="preserve"> 최종용도별 및 상품별 상품 수출</t>
  </si>
  <si>
    <t xml:space="preserve"> 최종용도별 및 상품별 상품 수입</t>
  </si>
  <si>
    <t xml:space="preserve"> 최종용도별 석유와 비석유 무역</t>
  </si>
  <si>
    <t xml:space="preserve"> 주된 최종용도별 실질 상품 무역, 연쇄가격 2017년</t>
  </si>
  <si>
    <t xml:space="preserve"> 최종용도별 실질 석유 및 비석유 무역, 연쇄가격 2017년</t>
  </si>
  <si>
    <t xml:space="preserve"> 원계열</t>
  </si>
  <si>
    <t xml:space="preserve"> 특정 국가·지역별 상품 무역, 2025.</t>
  </si>
  <si>
    <t xml:space="preserve"> 특정 국가·지역별 상품 무역, 2024.</t>
  </si>
  <si>
    <t xml:space="preserve"> 주된 상품별 상품 무역</t>
  </si>
  <si>
    <t xml:space="preserve"> 신기술 제품 무역</t>
  </si>
  <si>
    <t xml:space="preserve"> 기술분류별 및 특정 국가·지역별 신기술 제품 무역</t>
  </si>
  <si>
    <t xml:space="preserve"> 석유 관련 에너지 제품 무역; 원유 포함</t>
  </si>
  <si>
    <t xml:space="preserve"> 특정 국가·지역별 원유 수입</t>
  </si>
  <si>
    <t xml:space="preserve"> 특정 국가별 자동차와 관련 부품 무역</t>
  </si>
  <si>
    <t xml:space="preserve"> 지리별 계절조정계열</t>
  </si>
  <si>
    <t xml:space="preserve"> 특정 국가·지역별 상품 무역 (전수조사 기준)</t>
  </si>
  <si>
    <t xml:space="preserve"> 특정 국가·지역별 상품 및 서비스 무역 (국제수지 기준)</t>
  </si>
  <si>
    <t xml:space="preserve"> 특정 국가·지역별 상품 무역 (국제수지 기준)</t>
  </si>
  <si>
    <t xml:space="preserve"> 특정 국가·지역별 서비스 무역</t>
  </si>
  <si>
    <t xml:space="preserve"> 보충</t>
  </si>
  <si>
    <t xml:space="preserve"> 특정 NAICS 코드별 상품 수출·수입·수지, 원계열, 2025.06.</t>
  </si>
  <si>
    <t xml:space="preserve"> 상품 수출·수입·수지</t>
  </si>
  <si>
    <t xml:space="preserve"> 국가·지역별 상품 수출·수입·수지, 원계열, 2025.</t>
  </si>
  <si>
    <t xml:space="preserve"> 국가·지역별 상품 수출·수입·수지, 원계열, 2024.</t>
  </si>
  <si>
    <t>단위: 백만 달러. 단위: 백만 달러. 계절조정과 반올림 때문에 총계와 세부사항이 같지 않을 수 있음. 
이 표에 있는 금액들은 주기적으로 변할 수 있으며, 월별 디플레이터 원천의 개정사항을 반영함.
(-) 표시된 측정값의 0 또는 절반 미만을 나타냄. (R) - 수정치.</t>
  </si>
  <si>
    <t>reflecting revisions to the source information for the monthly deflators. (-)  Represents zero or less than one-half of measurement shown. (R) - Revised.</t>
    <phoneticPr fontId="37" type="noConversion"/>
  </si>
  <si>
    <t>Exhibit 18. U.S. Trade in Motor Vehicles and Parts by Selected Countries</t>
    <phoneticPr fontId="37" type="noConversion"/>
  </si>
  <si>
    <t>단위: 백만 달러. 계절조정과 반올림 때문에 총계와 세부사항이 같지 않을 수 있음. (R) - 수정치.</t>
  </si>
  <si>
    <t>단위: 백만 달러. (-) 표시된 측정값의 0 또는 절반 미만을 나타냄. (R) - 수정치.</t>
  </si>
  <si>
    <t>단위: 백만 달러. 계절조정과 반올림 때문에 총계와 세부사항이 같지 않을 수 있음.
(X) 결측치. (-) 표시된 측정값의 0 또는 절반 미만을 나타냄.</t>
  </si>
  <si>
    <t>계절조정과 반올림 때문에 총계와 세부사항이 같지 않을 수 있음.
(-) 표시된 측정값의 0 또는 절반 미만을 나타냄.</t>
  </si>
  <si>
    <t>계절조정과 반올림 때문에 총계와 세부사항이 같지 않을 수 있음.</t>
  </si>
  <si>
    <t>단위: 백만 달러. 반올림 때문에 총계와 세부사항이 같지 않을 수 있음. 
(-) 표시된 측정값의 0 또는 절반 미만을 나타냄.</t>
  </si>
  <si>
    <t>단위: 백만 달러. 계절조정과 반올림 때문에 총계와 세부사항이 같지 않을 수 있음.</t>
  </si>
  <si>
    <t>단위: 백만 달러. 반올림 때문에 총계와 세부사항이 같지 않을 수 있음. 
(X) - 결측치. (-) 표시된 측정값의 0 또는 절반 미만을 나타냄.</t>
  </si>
  <si>
    <t>단위: 백만 달러. 단위: 백만 달러. 반올림 때문에 총계와 세부사항이 같지 않을 수 있음. 
(X) - 결측치. (-) 표시된 측정값의 0 또는 절반 미만을 나타냄. (R) - 수정치.</t>
  </si>
  <si>
    <t>단위: 백만 달러. 반올림 때문에 총계와 세부사항이 같지 않을 수 있음. (R) - 수정치.</t>
  </si>
  <si>
    <t>단위: 백만 달러. 계절조정과 반올림 때문에 총계와 세부사항이 같지 않을 수 있음. 
이 표에 있는 상품들은 각 주요 상품 분류 내 전월대비 변화를 기준으로 순위가 매겨짐.
(-) 표시된 측정값의 0 또는 절반 미만을 나타냄. (R) - 수정치.</t>
  </si>
  <si>
    <t>Automotive Vehicles etc.</t>
    <phoneticPr fontId="37" type="noConversion"/>
  </si>
  <si>
    <t xml:space="preserve">End-Use Commodity Category </t>
    <phoneticPr fontId="37" type="noConversion"/>
  </si>
  <si>
    <t>상품 최종용도</t>
  </si>
  <si>
    <t>자동차 등</t>
  </si>
  <si>
    <t>기간</t>
  </si>
  <si>
    <t>기간</t>
    <phoneticPr fontId="37" type="noConversion"/>
  </si>
  <si>
    <t>수지</t>
  </si>
  <si>
    <t>수지</t>
    <phoneticPr fontId="37" type="noConversion"/>
  </si>
  <si>
    <t>수출</t>
  </si>
  <si>
    <t>수출</t>
    <phoneticPr fontId="37" type="noConversion"/>
  </si>
  <si>
    <t>수입</t>
  </si>
  <si>
    <t>수입</t>
    <phoneticPr fontId="37" type="noConversion"/>
  </si>
  <si>
    <t>전체</t>
  </si>
  <si>
    <t>전체</t>
    <phoneticPr fontId="37" type="noConversion"/>
  </si>
  <si>
    <t>기술분류</t>
    <phoneticPr fontId="37" type="noConversion"/>
  </si>
  <si>
    <t>국가</t>
    <phoneticPr fontId="37" type="noConversion"/>
  </si>
  <si>
    <t>수량, 천 베럴</t>
  </si>
  <si>
    <t>수량, 천 베럴</t>
    <phoneticPr fontId="37" type="noConversion"/>
  </si>
  <si>
    <t>세관 금액, 천 달러</t>
    <phoneticPr fontId="37" type="noConversion"/>
  </si>
  <si>
    <r>
      <t>C.I.F. 금액</t>
    </r>
    <r>
      <rPr>
        <b/>
        <sz val="12"/>
        <rFont val="돋움"/>
        <family val="2"/>
        <charset val="129"/>
      </rPr>
      <t>, 천 달러</t>
    </r>
    <phoneticPr fontId="37" type="noConversion"/>
  </si>
  <si>
    <t>Balance 수지</t>
  </si>
  <si>
    <t>Exports 수출</t>
  </si>
  <si>
    <t>Imports 수입</t>
  </si>
  <si>
    <t>Imports 수입</t>
    <phoneticPr fontId="37" type="noConversion"/>
  </si>
  <si>
    <t>승용차</t>
  </si>
  <si>
    <t>트럭, 버스 및 특장차</t>
  </si>
  <si>
    <t>부품</t>
  </si>
  <si>
    <t>전석유 관련 에너지 제품</t>
  </si>
  <si>
    <t>원유</t>
  </si>
  <si>
    <t>금액, 천 달러</t>
  </si>
  <si>
    <t>하루 평균, 천 베럴</t>
  </si>
  <si>
    <t>단가, 달러</t>
  </si>
  <si>
    <t>첨단자재</t>
  </si>
  <si>
    <t>항공우주</t>
  </si>
  <si>
    <t>생명공학</t>
  </si>
  <si>
    <t>전자</t>
  </si>
  <si>
    <t>유연제조</t>
  </si>
  <si>
    <t>정보통신</t>
  </si>
  <si>
    <t>생명과학</t>
  </si>
  <si>
    <t>핵기술</t>
  </si>
  <si>
    <t>광전자</t>
  </si>
  <si>
    <t>전수조사
기초</t>
  </si>
  <si>
    <t>석유</t>
  </si>
  <si>
    <t>비석유</t>
  </si>
  <si>
    <t>오차</t>
  </si>
  <si>
    <t>전수조사 기준</t>
  </si>
  <si>
    <t>식료품, 사료 및 음료</t>
  </si>
  <si>
    <t>산업용품</t>
  </si>
  <si>
    <t>자본재</t>
  </si>
  <si>
    <t>소비재</t>
  </si>
  <si>
    <t>기타 상품</t>
  </si>
  <si>
    <t>순 조정</t>
  </si>
  <si>
    <t>국제수지 기준</t>
  </si>
  <si>
    <t>순조정</t>
  </si>
  <si>
    <t>전서비스</t>
  </si>
  <si>
    <t>달리 분류되지 않은 유지 및 수리 서비스</t>
  </si>
  <si>
    <t>운송 서비스</t>
  </si>
  <si>
    <t>여행 서비스</t>
  </si>
  <si>
    <t>건설 서비스</t>
  </si>
  <si>
    <t>보험 서비스</t>
  </si>
  <si>
    <t>금융 서비스</t>
  </si>
  <si>
    <t>달리 분류되지 않은 지적재산권 사용에 대한 비용</t>
  </si>
  <si>
    <t>통신, 컴퓨터 및 정보 서비스</t>
  </si>
  <si>
    <t>기타 사업 서비스</t>
  </si>
  <si>
    <t>개인, 문화 및 여가 서비스</t>
  </si>
  <si>
    <t>달리 분류되지 않은 정부 상품 및 서비스</t>
  </si>
  <si>
    <t>이동평균의 달</t>
  </si>
  <si>
    <t>상품 및 서비스</t>
  </si>
  <si>
    <t>상품</t>
  </si>
  <si>
    <t>서비스</t>
  </si>
  <si>
    <t>June data as published last month (지난 달에 발표된 6월치):</t>
  </si>
  <si>
    <t>데이터는 국제수지 기준으로 제시됩니다.</t>
    <phoneticPr fontId="37" type="noConversion"/>
  </si>
  <si>
    <t xml:space="preserve"> 모든 여행 목적에는 1) 국경, 계절 및 기타 단기 근로자의 지출을 포함한 업무여행, 2) 건강 관련 및 교육 관련 여행을 포함한 개인여행이 포함됩니다.</t>
  </si>
  <si>
    <r>
      <t>June data as published last month (</t>
    </r>
    <r>
      <rPr>
        <sz val="12"/>
        <rFont val="맑은 고딕"/>
        <family val="3"/>
        <charset val="129"/>
      </rPr>
      <t>지난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달에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발표된</t>
    </r>
    <r>
      <rPr>
        <sz val="12"/>
        <rFont val="Arial"/>
        <family val="2"/>
      </rPr>
      <t xml:space="preserve"> 6</t>
    </r>
    <r>
      <rPr>
        <sz val="12"/>
        <rFont val="맑은 고딕"/>
        <family val="3"/>
        <charset val="129"/>
      </rPr>
      <t>월치</t>
    </r>
    <r>
      <rPr>
        <sz val="12"/>
        <rFont val="Arial"/>
        <family val="2"/>
      </rPr>
      <t>):</t>
    </r>
    <phoneticPr fontId="37" type="noConversion"/>
  </si>
  <si>
    <t xml:space="preserve"> 세부수치는 전수조사 기준에 제시되어 있으며, 국제수지 기준으로 변환하는데 필요한 정보는 제공되지 아니합니다. </t>
  </si>
  <si>
    <t xml:space="preserve"> 석유 및 석유제품을 포함합니다.</t>
  </si>
  <si>
    <t>(1) Detailed data are presented on a Census basis. The information needed to convert to a BOP basis is not available.</t>
    <phoneticPr fontId="37" type="noConversion"/>
  </si>
  <si>
    <t xml:space="preserve"> 최종용도 분류 체계에 집계된 석유제품에는 SITC에 집계된 거의 동일한 에너지 관련 석유제품도 포함됩니다.</t>
  </si>
  <si>
    <t xml:space="preserve"> 하지만 최종용도 석유제품에는 SITC의 제조상품에 포함되는 에탄, 부탄, 벤젠, 톨루엔과 같은 일부 제품도 포함됩니다.</t>
  </si>
  <si>
    <t xml:space="preserve"> 오차는 전수조사 기준으로 한 상품 수출 및 수입 전체와 각 요소들의 합계의 차이를 말합니다.</t>
  </si>
  <si>
    <t xml:space="preserve"> 추가 정보는 www.census.gov/foreign-trade/aip/priceadj.pdf. 에서 볼 수 있습니다.</t>
  </si>
  <si>
    <t xml:space="preserve">(2) The "residual" represents the difference between total exports or imports of goods on a Census basis and the sum of the components. For additional information, see </t>
    <phoneticPr fontId="37" type="noConversion"/>
  </si>
  <si>
    <t xml:space="preserve"> 수출 전체는 국가/지역 전체에 포함되지 않은 특정 곡물, 유채씨앗 및 위성 곡물의 선적을 반영합니다.</t>
  </si>
  <si>
    <t>(2) Total exports including re-exports (exports of foreign merchandise).</t>
    <phoneticPr fontId="37" type="noConversion"/>
  </si>
  <si>
    <t>(3) Manufactured Goods is based on the North American Industry Classification System. Agricultural Commodities is defined by the U.S. Department of Agriculture</t>
    <phoneticPr fontId="37" type="noConversion"/>
  </si>
  <si>
    <t>based on World Trade Organization guidance. All other commodity detail is based on the Standard Industrial Classification System.</t>
    <phoneticPr fontId="37" type="noConversion"/>
  </si>
  <si>
    <t>(4) Export statistics for certain commodity classifications related to the aircraft industry are subject to suppression and</t>
    <phoneticPr fontId="37" type="noConversion"/>
  </si>
  <si>
    <t>have been aggregated in a manner that prevents the disclosure of confidential information.</t>
    <phoneticPr fontId="37" type="noConversion"/>
  </si>
  <si>
    <t>(1) Detailed data are presented for domestic exports unless otherwise noted. All data are on a Census basis. The information</t>
    <phoneticPr fontId="37" type="noConversion"/>
  </si>
  <si>
    <t>n.a. Not available (결측치.)</t>
  </si>
  <si>
    <t>Exports 수출</t>
    <phoneticPr fontId="37" type="noConversion"/>
  </si>
  <si>
    <t>품목</t>
    <phoneticPr fontId="37" type="noConversion"/>
  </si>
  <si>
    <t>Total Balance of Payment Basis (2)</t>
    <phoneticPr fontId="37" type="noConversion"/>
  </si>
  <si>
    <t>전체, 국제수지 기준</t>
  </si>
  <si>
    <t>전체, 전수조사 기준</t>
  </si>
  <si>
    <t>제조품</t>
  </si>
  <si>
    <t>농산품</t>
  </si>
  <si>
    <t>식료품 및 산 동물</t>
  </si>
  <si>
    <t>산 동물; 어류 제외</t>
  </si>
  <si>
    <t>육류 및 육류 조제품</t>
  </si>
  <si>
    <t>유제품 및 난류</t>
  </si>
  <si>
    <t>어류 및 어류 조제품</t>
  </si>
  <si>
    <t>곡물 및 곡물 조제품</t>
  </si>
  <si>
    <t>채소 및 과일</t>
  </si>
  <si>
    <t>설탕, 설탕 조제품 및 꿀</t>
  </si>
  <si>
    <t>커피, 차, 코코아 및 향신료</t>
  </si>
  <si>
    <t>동물용 사료</t>
  </si>
  <si>
    <t>기타 식용제품</t>
  </si>
  <si>
    <t>음료 및 담배</t>
  </si>
  <si>
    <t>음료</t>
  </si>
  <si>
    <t>담배 및 담배 제조품</t>
  </si>
  <si>
    <t>원자재; 연료 제외</t>
  </si>
  <si>
    <t>가죽 및 모피, 원료</t>
  </si>
  <si>
    <t>기름종자 및 기름과일</t>
  </si>
  <si>
    <t>원 고무</t>
  </si>
  <si>
    <t>코르크 및 목재</t>
  </si>
  <si>
    <t>펄프 및 폐지</t>
  </si>
  <si>
    <t>섬유; 폐기물 포함</t>
  </si>
  <si>
    <t>원 비료</t>
  </si>
  <si>
    <t>금속 광석 및 금속 고철</t>
  </si>
  <si>
    <t>원 동식물성 자재</t>
  </si>
  <si>
    <t>광물 연료 및 윤활재</t>
  </si>
  <si>
    <t>석탄, 코크스 및 연탄</t>
  </si>
  <si>
    <t>석유 제품 및 석유 조제품</t>
  </si>
  <si>
    <t>가스, 천연·제조</t>
  </si>
  <si>
    <t>전류</t>
  </si>
  <si>
    <t>동식물성 기름</t>
  </si>
  <si>
    <t>동물성 유지</t>
  </si>
  <si>
    <t>고정 식물성 유지, 원료</t>
  </si>
  <si>
    <t>동식물성 지방, 가공</t>
  </si>
  <si>
    <t>화학물질 및 관련 제품</t>
  </si>
  <si>
    <t>유기 화학물질</t>
  </si>
  <si>
    <t>무기 화학물질</t>
  </si>
  <si>
    <t>염색, 무두질 및 착색제</t>
  </si>
  <si>
    <t>의약품 및 제약품</t>
  </si>
  <si>
    <t>에센셜 오일 및 레지노이드</t>
  </si>
  <si>
    <t>비료</t>
  </si>
  <si>
    <t>1차 플라스틱</t>
  </si>
  <si>
    <t>비1차 플라스틱</t>
  </si>
  <si>
    <t>화학물질 및 화학제품</t>
  </si>
  <si>
    <t>자재별 제조품</t>
  </si>
  <si>
    <t>가죽 및 가죽 제조품</t>
  </si>
  <si>
    <t>고무 제조품</t>
  </si>
  <si>
    <t>코르크 및 목재 제조품</t>
  </si>
  <si>
    <t>종이 및 판지</t>
  </si>
  <si>
    <t>방직사, 직물</t>
  </si>
  <si>
    <t>비금속 광물 제조품</t>
  </si>
  <si>
    <t>철강</t>
  </si>
  <si>
    <t>비철금속</t>
  </si>
  <si>
    <t>금속 제조품</t>
  </si>
  <si>
    <t>기계 및 운송장비</t>
  </si>
  <si>
    <t>발전기</t>
  </si>
  <si>
    <t>특수 산업 기계</t>
  </si>
  <si>
    <t>금속 가공 기계</t>
  </si>
  <si>
    <t>일반 산업 기계</t>
  </si>
  <si>
    <t>사무용 기기</t>
  </si>
  <si>
    <t>통신 장비</t>
  </si>
  <si>
    <t>전기 기기</t>
  </si>
  <si>
    <t>도로 차량</t>
  </si>
  <si>
    <t>운송 장비</t>
  </si>
  <si>
    <t>기타 제조품</t>
  </si>
  <si>
    <t>조립식 건물</t>
  </si>
  <si>
    <t>가구</t>
  </si>
  <si>
    <t>여행용품</t>
  </si>
  <si>
    <t>의류 및 의류 부속품</t>
  </si>
  <si>
    <t>신발</t>
  </si>
  <si>
    <t>과학용 및 제어용 장비</t>
  </si>
  <si>
    <t>사진용 장비</t>
  </si>
  <si>
    <t>특수 거래</t>
  </si>
  <si>
    <t>동전; 금화 포함</t>
  </si>
  <si>
    <t>동전; 금 제외</t>
  </si>
  <si>
    <t>금; 비화폐성</t>
  </si>
  <si>
    <t>저가치 상품 추정</t>
  </si>
  <si>
    <t>재수출</t>
  </si>
  <si>
    <t>Total, Balance of Payments Basis</t>
    <phoneticPr fontId="37" type="noConversion"/>
  </si>
  <si>
    <t>Item (1)
품목</t>
    <phoneticPr fontId="37" type="noConversion"/>
  </si>
  <si>
    <r>
      <t>Total Balance of Payments Basis
 전체, 국제수지</t>
    </r>
    <r>
      <rPr>
        <b/>
        <sz val="12"/>
        <rFont val="돋움"/>
        <family val="2"/>
        <charset val="129"/>
      </rPr>
      <t xml:space="preserve"> 기준</t>
    </r>
    <phoneticPr fontId="37" type="noConversion"/>
  </si>
  <si>
    <t>Net Adjustments
 순조정</t>
    <phoneticPr fontId="37" type="noConversion"/>
  </si>
  <si>
    <r>
      <t>Total Census Basis
 전체</t>
    </r>
    <r>
      <rPr>
        <b/>
        <sz val="12"/>
        <rFont val="돋움"/>
        <family val="2"/>
        <charset val="129"/>
      </rPr>
      <t>, 전수조사기준</t>
    </r>
    <phoneticPr fontId="37" type="noConversion"/>
  </si>
  <si>
    <r>
      <t>Total Balance of Payments Basis
 전체</t>
    </r>
    <r>
      <rPr>
        <b/>
        <sz val="12"/>
        <rFont val="돋움"/>
        <family val="2"/>
        <charset val="129"/>
      </rPr>
      <t>, 국제수지 기준</t>
    </r>
    <phoneticPr fontId="37" type="noConversion"/>
  </si>
  <si>
    <r>
      <t>Total Census Basis
 전체</t>
    </r>
    <r>
      <rPr>
        <b/>
        <sz val="12"/>
        <rFont val="돋움"/>
        <family val="2"/>
        <charset val="129"/>
      </rPr>
      <t>, 전수조사 기준</t>
    </r>
    <phoneticPr fontId="37" type="noConversion"/>
  </si>
  <si>
    <t>과일, 냉동 주스</t>
  </si>
  <si>
    <t>채소</t>
  </si>
  <si>
    <t>육류 제품</t>
  </si>
  <si>
    <t>사탕수수 및 사탕무 설탕</t>
  </si>
  <si>
    <t>사료 및 식용곡물</t>
  </si>
  <si>
    <t>식용유, 기름종자</t>
  </si>
  <si>
    <t>녹차</t>
  </si>
  <si>
    <t>비농업 식료품 등</t>
  </si>
  <si>
    <t>제빵 제품</t>
  </si>
  <si>
    <t>차, 향신료 등</t>
  </si>
  <si>
    <t>주류; 와인 제외</t>
  </si>
  <si>
    <t>견과류</t>
  </si>
  <si>
    <t>와인, 맥주 및 관련 제품</t>
  </si>
  <si>
    <t>기타 식료품</t>
  </si>
  <si>
    <t>어패류</t>
  </si>
  <si>
    <t>코코아 콩</t>
  </si>
  <si>
    <t>산업용품 및 자재</t>
  </si>
  <si>
    <t>비화폐성 금</t>
  </si>
  <si>
    <t>기타 귀금속</t>
  </si>
  <si>
    <t>구리</t>
  </si>
  <si>
    <t>연료유</t>
  </si>
  <si>
    <t>산업용품, 기타</t>
  </si>
  <si>
    <t>비료, 살충제</t>
  </si>
  <si>
    <t>완제품 금속 형재</t>
  </si>
  <si>
    <t>담배, 왁스 등</t>
  </si>
  <si>
    <t>강철, 고급</t>
  </si>
  <si>
    <t>철강 제품</t>
  </si>
  <si>
    <t>목재</t>
  </si>
  <si>
    <t>지붕널, 벽판</t>
  </si>
  <si>
    <t>제강 자재</t>
  </si>
  <si>
    <t>전력</t>
  </si>
  <si>
    <t>목재펄프</t>
  </si>
  <si>
    <t>비섬유 바다 타일</t>
  </si>
  <si>
    <t>석재, 모래, 시멘트 등</t>
  </si>
  <si>
    <t>천연 고무</t>
  </si>
  <si>
    <t>완제품 섬유용품</t>
  </si>
  <si>
    <t>합성 섬유</t>
  </si>
  <si>
    <t>합판 및 베니어</t>
  </si>
  <si>
    <t>니켈</t>
  </si>
  <si>
    <t>유리판, 시트 등</t>
  </si>
  <si>
    <t>농자재, 축산용</t>
  </si>
  <si>
    <t>석탄 및 관련 연료</t>
  </si>
  <si>
    <t>자재; 화학물질 제외</t>
  </si>
  <si>
    <t>황, 비금속 광물</t>
  </si>
  <si>
    <t>달리 분류되지 않은 강철제품</t>
  </si>
  <si>
    <t>면직물</t>
  </si>
  <si>
    <t>모발, 폐기물</t>
  </si>
  <si>
    <t>가죽 및 모피</t>
  </si>
  <si>
    <t>빈 테이프, 시청각용</t>
  </si>
  <si>
    <t>주석</t>
  </si>
  <si>
    <t>양모, 실크 등</t>
  </si>
  <si>
    <t>플라스틱 자재</t>
  </si>
  <si>
    <t>가죽</t>
  </si>
  <si>
    <t>면, 천연 섬유</t>
  </si>
  <si>
    <t>신문 용지</t>
  </si>
  <si>
    <t>1차 합성고무</t>
  </si>
  <si>
    <t>액화석유가스</t>
  </si>
  <si>
    <t>아연</t>
  </si>
  <si>
    <t>종이 및 종이제품</t>
  </si>
  <si>
    <t>기타 비철금속</t>
  </si>
  <si>
    <t>기타 화학물질</t>
  </si>
  <si>
    <t>천연가스</t>
  </si>
  <si>
    <t>보크사이트 및 알루미늄</t>
  </si>
  <si>
    <t>핵연료 자재</t>
  </si>
  <si>
    <t>기타 석유 제품</t>
  </si>
  <si>
    <t>자본재; 자동차 제외</t>
  </si>
  <si>
    <t>컴퓨터</t>
  </si>
  <si>
    <t>기타 산업용 기계</t>
  </si>
  <si>
    <t>자재 운반 장비</t>
  </si>
  <si>
    <t>발전기 및 부속품</t>
  </si>
  <si>
    <t>민간 항공기 부품</t>
  </si>
  <si>
    <t>민간 항공기 엔진</t>
  </si>
  <si>
    <t>사진, 서비스 산업 기계</t>
  </si>
  <si>
    <t>굴삭기</t>
  </si>
  <si>
    <t>의료 장비</t>
  </si>
  <si>
    <t>산업용 엔진</t>
  </si>
  <si>
    <t>측정, 시험, 제어 장비</t>
  </si>
  <si>
    <t>컴퓨터 부속품</t>
  </si>
  <si>
    <t>목재, 유리, 플라스틱</t>
  </si>
  <si>
    <t>식료품, 담배 기계</t>
  </si>
  <si>
    <t>실험실 시험 장비</t>
  </si>
  <si>
    <t>펄프 및 종이 기계</t>
  </si>
  <si>
    <t>시추 및 유전 장비</t>
  </si>
  <si>
    <t>특수 광업</t>
  </si>
  <si>
    <t>금속가공 공작 기계</t>
  </si>
  <si>
    <t>철도 운송 장비</t>
  </si>
  <si>
    <t>비농업용 트랙터 및 부품</t>
  </si>
  <si>
    <t>농업용 기계 및 장비</t>
  </si>
  <si>
    <t>선박 엔진 및 부품</t>
  </si>
  <si>
    <t>우주선; 군용 제외</t>
  </si>
  <si>
    <t>선박, 고철 제외</t>
  </si>
  <si>
    <t>상선, 기타</t>
  </si>
  <si>
    <t>섬유, 재봉틀</t>
  </si>
  <si>
    <t>사무용 기계 및 장비</t>
  </si>
  <si>
    <t>민간 항공기</t>
  </si>
  <si>
    <t>반도체</t>
  </si>
  <si>
    <t>자동차, 부품 및 엔진</t>
  </si>
  <si>
    <t>트럭·버스 차체 및 샤시</t>
  </si>
  <si>
    <t>승용차 차체 및 샤시</t>
  </si>
  <si>
    <t>엔진 및 엔진 부품</t>
  </si>
  <si>
    <t>자동차 타이어 및 튜브</t>
  </si>
  <si>
    <t>기타 자동차 부품 및 부속품</t>
  </si>
  <si>
    <t>귀금속</t>
  </si>
  <si>
    <t>장난감, 게임 및 스포츠 용품</t>
  </si>
  <si>
    <t>가전제품</t>
  </si>
  <si>
    <t>가구, 가정용품 등</t>
  </si>
  <si>
    <t>텔레비전 및 영상 장비</t>
  </si>
  <si>
    <t>보석 다이아</t>
  </si>
  <si>
    <t>조리기구, 식기류, 도구</t>
  </si>
  <si>
    <t>기타 소비 비내구재</t>
  </si>
  <si>
    <t>세면용품 및 화장품</t>
  </si>
  <si>
    <t>비섬유 의류 및 가정용품</t>
  </si>
  <si>
    <t>기타 섬유 의류 및 가정용품</t>
  </si>
  <si>
    <t>달리 분류되지 않은 스테레오 장비</t>
  </si>
  <si>
    <t>서적, 인쇄물</t>
  </si>
  <si>
    <t>보석, 기타</t>
  </si>
  <si>
    <t>유람선 및 차량</t>
  </si>
  <si>
    <t>악기</t>
  </si>
  <si>
    <t>예술품 및 기타 수집품</t>
  </si>
  <si>
    <t>유리제품, 도자기</t>
  </si>
  <si>
    <t>오토바이 및 부품</t>
  </si>
  <si>
    <t>러그</t>
  </si>
  <si>
    <t>기록 매체</t>
  </si>
  <si>
    <t>모직 의류 및 가정용품</t>
  </si>
  <si>
    <t>유아용품 등</t>
  </si>
  <si>
    <t>화폐 동전</t>
  </si>
  <si>
    <t>캠핑용 의류 및 장비</t>
  </si>
  <si>
    <t>면 의류 및 가정용품</t>
  </si>
  <si>
    <t>휴대폰 및 기타 가정용품</t>
  </si>
  <si>
    <t>의약품</t>
  </si>
  <si>
    <t>대두</t>
  </si>
  <si>
    <t>밀</t>
  </si>
  <si>
    <t>쌀</t>
  </si>
  <si>
    <t>육류, 가금류 등</t>
  </si>
  <si>
    <t>수수, 보리, 귀리</t>
  </si>
  <si>
    <t>기름종자, 식용유</t>
  </si>
  <si>
    <t>옥수수</t>
  </si>
  <si>
    <t>달리 분류되지 않은 동물 사료</t>
  </si>
  <si>
    <t>귀금속, 기타</t>
  </si>
  <si>
    <t>비제조 담배</t>
  </si>
  <si>
    <t>기타 산업용품</t>
  </si>
  <si>
    <t>철강 제품, 기타</t>
  </si>
  <si>
    <t>인조 섬유</t>
  </si>
  <si>
    <t>산업용 고무제품</t>
  </si>
  <si>
    <t>목재, 제조품</t>
  </si>
  <si>
    <t>통나무 및 목재</t>
  </si>
  <si>
    <t>면, 원료</t>
  </si>
  <si>
    <t>광물용품, 제조품</t>
  </si>
  <si>
    <t>비금속 광물</t>
  </si>
  <si>
    <t>농업, 농장용 비제조품</t>
  </si>
  <si>
    <t>싱글, 몰딩, 벽판</t>
  </si>
  <si>
    <t>테이프, 시청각용</t>
  </si>
  <si>
    <t>면섬유 직물</t>
  </si>
  <si>
    <t>1차 합성 고무</t>
  </si>
  <si>
    <t>농업 제조품, 기타</t>
  </si>
  <si>
    <t>농업, 산업용 비제조품</t>
  </si>
  <si>
    <t>알루미늄 및 알루미나</t>
  </si>
  <si>
    <t>야금용 석탄</t>
  </si>
  <si>
    <t>석탄 및 연료, 기타</t>
  </si>
  <si>
    <t>액상 천연가스</t>
  </si>
  <si>
    <t>선박; 고철 제외</t>
  </si>
  <si>
    <t>스포츠 의류 및 장비</t>
  </si>
  <si>
    <t>제조 담배</t>
  </si>
  <si>
    <t>스테레오 장비 등</t>
  </si>
  <si>
    <t>섬유 의류 및 가정용품</t>
  </si>
  <si>
    <r>
      <rPr>
        <sz val="12"/>
        <rFont val="맑은 고딕"/>
        <family val="3"/>
        <charset val="129"/>
      </rPr>
      <t>데이터의</t>
    </r>
    <r>
      <rPr>
        <sz val="12"/>
        <rFont val="돋움"/>
        <family val="2"/>
        <charset val="129"/>
      </rPr>
      <t xml:space="preserve"> 출처와 방법론에 대한 정보는 공표자료의 주석을 확인하거나 위 링크에서 확인하기를 바랍니다.</t>
    </r>
    <phoneticPr fontId="37" type="noConversion"/>
  </si>
  <si>
    <r>
      <rPr>
        <sz val="12"/>
        <rFont val="맑은 고딕"/>
        <family val="3"/>
        <charset val="129"/>
      </rPr>
      <t>이</t>
    </r>
    <r>
      <rPr>
        <sz val="12"/>
        <rFont val="돋움"/>
        <family val="2"/>
        <charset val="129"/>
      </rPr>
      <t xml:space="preserve"> 표에 있는 3개월 이동평균은 해당 월과 전 2개월을 합한 후 3으로 나누어 계산되고 3개월의 마지막 달에 평균을 작성해 놓았습니다.</t>
    </r>
    <phoneticPr fontId="37" type="noConversion"/>
  </si>
  <si>
    <t>이동평균은 변동성이 큰 무역 데이터를 평활화함에 있어 유용하고 그래서 추세가 더 잘 파악될 수 있습니다.</t>
    <phoneticPr fontId="37" type="noConversion"/>
  </si>
  <si>
    <r>
      <rPr>
        <sz val="12"/>
        <rFont val="맑은 고딕"/>
        <family val="3"/>
        <charset val="129"/>
      </rPr>
      <t>데이터의</t>
    </r>
    <r>
      <rPr>
        <sz val="12"/>
        <rFont val="돋움"/>
        <family val="2"/>
        <charset val="129"/>
      </rPr>
      <t xml:space="preserve"> 출처</t>
    </r>
    <r>
      <rPr>
        <sz val="12"/>
        <rFont val="Arial"/>
        <family val="2"/>
      </rPr>
      <t>·</t>
    </r>
    <r>
      <rPr>
        <sz val="12"/>
        <rFont val="돋움"/>
        <family val="2"/>
        <charset val="129"/>
      </rPr>
      <t>방법론</t>
    </r>
    <r>
      <rPr>
        <sz val="12"/>
        <rFont val="Arial"/>
        <family val="2"/>
      </rPr>
      <t>·</t>
    </r>
    <r>
      <rPr>
        <sz val="12"/>
        <rFont val="맑은 고딕"/>
        <family val="2"/>
        <charset val="129"/>
      </rPr>
      <t>정의</t>
    </r>
    <r>
      <rPr>
        <sz val="12"/>
        <rFont val="돋움"/>
        <family val="2"/>
        <charset val="129"/>
      </rPr>
      <t>에 대한 정보는 공표자료의 주석을 확인하거나 위 링크에서 확인하기를 바랍니다.</t>
    </r>
    <phoneticPr fontId="37" type="noConversion"/>
  </si>
  <si>
    <t>NOTE: For information on data sources, nonsampling errors, definitions, and details concerning what is included in Net Adjustments, see the explanatory notes in</t>
    <phoneticPr fontId="37" type="noConversion"/>
  </si>
  <si>
    <r>
      <rPr>
        <sz val="12"/>
        <rFont val="맑은 고딕"/>
        <family val="3"/>
        <charset val="129"/>
      </rPr>
      <t>데이터의</t>
    </r>
    <r>
      <rPr>
        <sz val="12"/>
        <rFont val="돋움"/>
        <family val="2"/>
        <charset val="129"/>
      </rPr>
      <t xml:space="preserve"> 출처</t>
    </r>
    <r>
      <rPr>
        <sz val="12"/>
        <rFont val="Arial"/>
        <family val="2"/>
      </rPr>
      <t>·</t>
    </r>
    <r>
      <rPr>
        <sz val="12"/>
        <rFont val="돋움"/>
        <family val="2"/>
        <charset val="129"/>
      </rPr>
      <t>비표본 오차</t>
    </r>
    <r>
      <rPr>
        <sz val="12"/>
        <rFont val="Arial"/>
        <family val="2"/>
      </rPr>
      <t>·</t>
    </r>
    <r>
      <rPr>
        <sz val="12"/>
        <rFont val="맑은 고딕"/>
        <family val="2"/>
        <charset val="129"/>
      </rPr>
      <t>정의 및 순 조정에 포함되어 있는 세부사항</t>
    </r>
    <r>
      <rPr>
        <sz val="12"/>
        <rFont val="돋움"/>
        <family val="2"/>
        <charset val="129"/>
      </rPr>
      <t>에 대한 정보는 공표자료의 주석을 확인하거나 위 링크에서 확인하기를 바랍니다.</t>
    </r>
    <phoneticPr fontId="37" type="noConversion"/>
  </si>
  <si>
    <t xml:space="preserve">NOTE: For information on data sources, methodology, and definitions, see the explanatory notes in this release or at www.census.gov/ft900 or </t>
    <phoneticPr fontId="37" type="noConversion"/>
  </si>
  <si>
    <t>NOTE: For information on data sources, nonsampling errors, and definitions, see the explanatory notes in this release or at www.census.gov/ft900 or</t>
    <phoneticPr fontId="37" type="noConversion"/>
  </si>
  <si>
    <r>
      <rPr>
        <sz val="12"/>
        <rFont val="맑은 고딕"/>
        <family val="3"/>
        <charset val="129"/>
      </rPr>
      <t>데이터의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출처</t>
    </r>
    <r>
      <rPr>
        <sz val="12"/>
        <rFont val="Arial"/>
        <family val="2"/>
      </rPr>
      <t>·</t>
    </r>
    <r>
      <rPr>
        <sz val="12"/>
        <rFont val="맑은 고딕"/>
        <family val="3"/>
        <charset val="129"/>
      </rPr>
      <t>비표본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오차</t>
    </r>
    <r>
      <rPr>
        <sz val="12"/>
        <rFont val="Arial"/>
        <family val="2"/>
      </rPr>
      <t>·</t>
    </r>
    <r>
      <rPr>
        <sz val="12"/>
        <rFont val="맑은 고딕"/>
        <family val="3"/>
        <charset val="129"/>
      </rPr>
      <t>정의에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대한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정보는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공표자료의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주석을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확인하거나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위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링크에서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확인하기를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바랍니다</t>
    </r>
    <r>
      <rPr>
        <sz val="12"/>
        <rFont val="Arial"/>
        <family val="2"/>
      </rPr>
      <t>.</t>
    </r>
    <phoneticPr fontId="37" type="noConversion"/>
  </si>
  <si>
    <t xml:space="preserve">(1) Export statistics for certain commodity classifications related to the aircraft industry are subject to suppression and have been aggregated in a manner that prevents the disclosure of confidential </t>
    <phoneticPr fontId="37" type="noConversion"/>
  </si>
  <si>
    <t xml:space="preserve">information. As a result, Advanced Technology Product exports are overstated by $543 million in July 2025.  </t>
    <phoneticPr fontId="37" type="noConversion"/>
  </si>
  <si>
    <t>데이터는 국제수지 기준에서 얻어지지 않았습니다.</t>
    <phoneticPr fontId="37" type="noConversion"/>
  </si>
  <si>
    <r>
      <rPr>
        <sz val="12"/>
        <rFont val="맑은 고딕"/>
        <family val="2"/>
        <charset val="129"/>
      </rPr>
      <t>데이터의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출처</t>
    </r>
    <r>
      <rPr>
        <sz val="12"/>
        <rFont val="Arial"/>
        <family val="2"/>
      </rPr>
      <t>·</t>
    </r>
    <r>
      <rPr>
        <sz val="12"/>
        <rFont val="맑은 고딕"/>
        <family val="2"/>
        <charset val="129"/>
      </rPr>
      <t>비표본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오차</t>
    </r>
    <r>
      <rPr>
        <sz val="12"/>
        <rFont val="Arial"/>
        <family val="2"/>
      </rPr>
      <t>·</t>
    </r>
    <r>
      <rPr>
        <sz val="12"/>
        <rFont val="맑은 고딕"/>
        <family val="2"/>
        <charset val="129"/>
      </rPr>
      <t>정의에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대한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정보는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공표자료의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주석을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확인하거나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위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링크에서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확인하기를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바랍니다</t>
    </r>
    <r>
      <rPr>
        <sz val="12"/>
        <rFont val="Arial"/>
        <family val="2"/>
      </rPr>
      <t>.</t>
    </r>
    <phoneticPr fontId="37" type="noConversion"/>
  </si>
  <si>
    <t xml:space="preserve">(1) Details shown for Energy-Related Petroleum Products are not available on a BOP basis. </t>
    <phoneticPr fontId="37" type="noConversion"/>
  </si>
  <si>
    <r>
      <rPr>
        <sz val="12"/>
        <rFont val="Arial"/>
        <family val="2"/>
      </rPr>
      <t>석유</t>
    </r>
    <r>
      <rPr>
        <sz val="12"/>
        <rFont val="맑은 고딕"/>
        <family val="2"/>
        <charset val="129"/>
      </rPr>
      <t xml:space="preserve"> 관련 에너지 제품'에서 보여지는 세부사항은 국제수지 기준에서 얻어지지 않았습니다.</t>
    </r>
    <phoneticPr fontId="37" type="noConversion"/>
  </si>
  <si>
    <t xml:space="preserve">* Data are not available on a BOP basis. For information on data sources, nonsampling errors, and </t>
    <phoneticPr fontId="37" type="noConversion"/>
  </si>
  <si>
    <t>* Countries may be included in more than one area. For a list of countries in each area, see the explanatory notes in this release or at www.census.gov/ft900 or</t>
    <phoneticPr fontId="37" type="noConversion"/>
  </si>
  <si>
    <t>위 표는 가법이 아닙니다. 국가들은 여러 지역에 포함되어 있을 수 있습니다. 각 지역에 포함된 국가들의 목록은 공표자료의 주석을 확인하거나 위 링크에서 확인하기를 바랍니다.</t>
    <phoneticPr fontId="37" type="noConversion"/>
  </si>
  <si>
    <t>* This exhibit is not additive; countries may be included in more than one area. For a list of countries in each area, see the explanatory notes in this release or at</t>
    <phoneticPr fontId="37" type="noConversion"/>
  </si>
  <si>
    <r>
      <rPr>
        <sz val="12"/>
        <rFont val="맑은 고딕"/>
        <family val="3"/>
        <charset val="129"/>
      </rPr>
      <t>단위</t>
    </r>
    <r>
      <rPr>
        <sz val="12"/>
        <rFont val="Arial"/>
        <family val="2"/>
      </rPr>
      <t xml:space="preserve">: </t>
    </r>
    <r>
      <rPr>
        <sz val="12"/>
        <rFont val="맑은 고딕"/>
        <family val="3"/>
        <charset val="129"/>
      </rPr>
      <t>백만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달러</t>
    </r>
    <r>
      <rPr>
        <sz val="12"/>
        <rFont val="Arial"/>
        <family val="2"/>
      </rPr>
      <t xml:space="preserve">. </t>
    </r>
    <r>
      <rPr>
        <sz val="12"/>
        <rFont val="맑은 고딕"/>
        <family val="3"/>
        <charset val="129"/>
      </rPr>
      <t>단위</t>
    </r>
    <r>
      <rPr>
        <sz val="12"/>
        <rFont val="Arial"/>
        <family val="2"/>
      </rPr>
      <t xml:space="preserve">: </t>
    </r>
    <r>
      <rPr>
        <sz val="12"/>
        <rFont val="맑은 고딕"/>
        <family val="3"/>
        <charset val="129"/>
      </rPr>
      <t>백만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달러</t>
    </r>
    <r>
      <rPr>
        <sz val="12"/>
        <rFont val="Arial"/>
        <family val="2"/>
      </rPr>
      <t xml:space="preserve">. </t>
    </r>
    <r>
      <rPr>
        <sz val="12"/>
        <rFont val="맑은 고딕"/>
        <family val="3"/>
        <charset val="129"/>
      </rPr>
      <t>반올림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때문에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총계와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세부사항이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같지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않을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수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있음</t>
    </r>
    <r>
      <rPr>
        <sz val="12"/>
        <rFont val="Arial"/>
        <family val="2"/>
      </rPr>
      <t xml:space="preserve">. </t>
    </r>
    <r>
      <rPr>
        <sz val="12"/>
        <rFont val="맑은 고딕"/>
        <family val="3"/>
        <charset val="129"/>
      </rPr>
      <t>이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표는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가법이 아닙니다</t>
    </r>
    <r>
      <rPr>
        <sz val="12"/>
        <rFont val="Arial"/>
        <family val="2"/>
      </rPr>
      <t xml:space="preserve">.
 (R) - </t>
    </r>
    <r>
      <rPr>
        <sz val="12"/>
        <rFont val="맑은 고딕"/>
        <family val="3"/>
        <charset val="129"/>
      </rPr>
      <t>수정치</t>
    </r>
    <r>
      <rPr>
        <sz val="12"/>
        <rFont val="Arial"/>
        <family val="2"/>
      </rPr>
      <t xml:space="preserve">. (X) - </t>
    </r>
    <r>
      <rPr>
        <sz val="12"/>
        <rFont val="맑은 고딕"/>
        <family val="3"/>
        <charset val="129"/>
      </rPr>
      <t>결측치</t>
    </r>
    <r>
      <rPr>
        <sz val="12"/>
        <rFont val="Arial"/>
        <family val="2"/>
      </rPr>
      <t xml:space="preserve">. (-) </t>
    </r>
    <r>
      <rPr>
        <sz val="12"/>
        <rFont val="맑은 고딕"/>
        <family val="3"/>
        <charset val="129"/>
      </rPr>
      <t>표시된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측정값의</t>
    </r>
    <r>
      <rPr>
        <sz val="12"/>
        <rFont val="Arial"/>
        <family val="2"/>
      </rPr>
      <t xml:space="preserve"> 0 </t>
    </r>
    <r>
      <rPr>
        <sz val="12"/>
        <rFont val="맑은 고딕"/>
        <family val="3"/>
        <charset val="129"/>
      </rPr>
      <t>또는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절반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미만을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나타냄</t>
    </r>
    <r>
      <rPr>
        <sz val="12"/>
        <rFont val="Arial"/>
        <family val="2"/>
      </rPr>
      <t xml:space="preserve">. </t>
    </r>
    <phoneticPr fontId="37" type="noConversion"/>
  </si>
  <si>
    <t>* Area data reflect the composition of the areas as of the most recent statistical period.</t>
    <phoneticPr fontId="37" type="noConversion"/>
  </si>
  <si>
    <r>
      <rPr>
        <sz val="12"/>
        <rFont val="맑은 고딕"/>
        <family val="3"/>
        <charset val="129"/>
      </rPr>
      <t>지역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데이터는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 xml:space="preserve">연말의 </t>
    </r>
    <r>
      <rPr>
        <sz val="12"/>
        <rFont val="맑은 고딕"/>
        <family val="3"/>
        <charset val="129"/>
      </rPr>
      <t>그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지역을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구성하는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국가들의 데이터를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반영합니다</t>
    </r>
    <r>
      <rPr>
        <sz val="12"/>
        <rFont val="Arial"/>
        <family val="2"/>
      </rPr>
      <t>.</t>
    </r>
    <phoneticPr fontId="37" type="noConversion"/>
  </si>
  <si>
    <r>
      <rPr>
        <sz val="12"/>
        <rFont val="맑은 고딕"/>
        <family val="2"/>
        <charset val="129"/>
      </rPr>
      <t>가장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최근의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기간에서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데이터가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있을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때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지역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데이터는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그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지역을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구성하는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국가들의 데이터를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반영합니다</t>
    </r>
    <r>
      <rPr>
        <sz val="12"/>
        <rFont val="Arial"/>
        <family val="2"/>
      </rPr>
      <t>.</t>
    </r>
    <phoneticPr fontId="37" type="noConversion"/>
  </si>
  <si>
    <r>
      <rPr>
        <sz val="12"/>
        <rFont val="맑은 고딕"/>
        <family val="2"/>
        <charset val="129"/>
      </rPr>
      <t>국가들은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여러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지역에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포함되어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있을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수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있습니다</t>
    </r>
    <r>
      <rPr>
        <sz val="12"/>
        <rFont val="Arial"/>
        <family val="2"/>
      </rPr>
      <t xml:space="preserve">. </t>
    </r>
    <r>
      <rPr>
        <sz val="12"/>
        <rFont val="맑은 고딕"/>
        <family val="2"/>
        <charset val="129"/>
      </rPr>
      <t>각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지역에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포함된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국가들의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목록은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공표자료의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주석을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확인하거나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위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링크에서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확인하기를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바랍니다</t>
    </r>
    <r>
      <rPr>
        <sz val="12"/>
        <rFont val="Arial"/>
        <family val="2"/>
      </rPr>
      <t>.</t>
    </r>
    <phoneticPr fontId="37" type="noConversion"/>
  </si>
  <si>
    <r>
      <rPr>
        <sz val="12"/>
        <rFont val="맑은 고딕"/>
        <family val="2"/>
        <charset val="129"/>
      </rPr>
      <t>지역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데이터는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보고시점의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그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지역을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구성하는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국가들의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데이터를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반영합니다</t>
    </r>
    <r>
      <rPr>
        <sz val="12"/>
        <rFont val="Arial"/>
        <family val="2"/>
      </rPr>
      <t>.</t>
    </r>
    <phoneticPr fontId="37" type="noConversion"/>
  </si>
  <si>
    <t xml:space="preserve">* Seasonally adjusted country and area data in this exhibit will not sum to the seasonally adjusted totals shown in Part A of this release. </t>
    <phoneticPr fontId="37" type="noConversion"/>
  </si>
  <si>
    <r>
      <rPr>
        <sz val="12"/>
        <rFont val="맑은 고딕"/>
        <family val="3"/>
        <charset val="129"/>
      </rPr>
      <t>이</t>
    </r>
    <r>
      <rPr>
        <sz val="12"/>
        <rFont val="돋움"/>
        <family val="2"/>
        <charset val="129"/>
      </rPr>
      <t xml:space="preserve"> 표의 국가·지역 계절조정계열의 합은 공표자료의 Part A에 있는 상품 기반 계절조정계열의 합과 일치하지 않을 수 있습니다.</t>
    </r>
    <phoneticPr fontId="37" type="noConversion"/>
  </si>
  <si>
    <t>사용자는 두 계절조정계열 사이의 비교를 할 때 주의하여야 합니다.</t>
    <phoneticPr fontId="37" type="noConversion"/>
  </si>
  <si>
    <t>* Data for trade in goods with Ireland and with the Netherlands were evaluated for seasonality, but no significant seasonal patterns were identified. The not</t>
    <phoneticPr fontId="37" type="noConversion"/>
  </si>
  <si>
    <r>
      <t>아일랜드와</t>
    </r>
    <r>
      <rPr>
        <sz val="12"/>
        <rFont val="돋움"/>
        <family val="2"/>
        <charset val="129"/>
      </rPr>
      <t xml:space="preserve"> 네덜란드의 상품무역 데이터는 계절성에 관하여 산출되었으나 계절적 패턴이 확인되지는 않습니다. </t>
    </r>
    <phoneticPr fontId="37" type="noConversion"/>
  </si>
  <si>
    <r>
      <t>두</t>
    </r>
    <r>
      <rPr>
        <sz val="12"/>
        <rFont val="돋움"/>
        <family val="2"/>
        <charset val="129"/>
      </rPr>
      <t xml:space="preserve"> 국가의 원계열이 이 표에 표시되고 있고 다른 표에서 마찬가지로 표시되고 있습니다.</t>
    </r>
    <phoneticPr fontId="37" type="noConversion"/>
  </si>
  <si>
    <r>
      <rPr>
        <sz val="12"/>
        <rFont val="맑은 고딕"/>
        <family val="3"/>
        <charset val="129"/>
      </rPr>
      <t>결과적으로</t>
    </r>
    <r>
      <rPr>
        <sz val="12"/>
        <rFont val="돋움"/>
        <family val="2"/>
        <charset val="129"/>
      </rPr>
      <t xml:space="preserve"> </t>
    </r>
    <r>
      <rPr>
        <sz val="12"/>
        <rFont val="맑은 고딕"/>
        <family val="3"/>
        <charset val="129"/>
      </rPr>
      <t>신기술</t>
    </r>
    <r>
      <rPr>
        <sz val="12"/>
        <rFont val="돋움"/>
        <family val="2"/>
        <charset val="129"/>
      </rPr>
      <t xml:space="preserve"> 제품 수출은 해당 월에 5억 4300만 달러가 과대 예상되었습니다.</t>
    </r>
    <phoneticPr fontId="37" type="noConversion"/>
  </si>
  <si>
    <r>
      <rPr>
        <sz val="12"/>
        <rFont val="맑은 고딕"/>
        <family val="3"/>
        <charset val="129"/>
      </rPr>
      <t>항공산업과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관련된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특정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상품의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분류의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수출통계는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삭제될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수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있으며</t>
    </r>
    <r>
      <rPr>
        <sz val="12"/>
        <rFont val="Arial"/>
        <family val="2"/>
      </rPr>
      <t xml:space="preserve">, </t>
    </r>
    <r>
      <rPr>
        <sz val="12"/>
        <rFont val="맑은 고딕"/>
        <family val="3"/>
        <charset val="129"/>
      </rPr>
      <t>기밀정보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유출을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방지하는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방식으로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집계되었습니다</t>
    </r>
    <r>
      <rPr>
        <sz val="12"/>
        <rFont val="Arial"/>
        <family val="2"/>
      </rPr>
      <t>.</t>
    </r>
    <phoneticPr fontId="37" type="noConversion"/>
  </si>
  <si>
    <r>
      <rPr>
        <sz val="12"/>
        <rFont val="맑은 고딕"/>
        <family val="3"/>
        <charset val="129"/>
      </rPr>
      <t>제조품은</t>
    </r>
    <r>
      <rPr>
        <sz val="12"/>
        <rFont val="Arial"/>
        <family val="2"/>
      </rPr>
      <t xml:space="preserve"> NAICS</t>
    </r>
    <r>
      <rPr>
        <sz val="12"/>
        <rFont val="맑은 고딕"/>
        <family val="3"/>
        <charset val="129"/>
      </rPr>
      <t>를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기준으로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합니다</t>
    </r>
    <r>
      <rPr>
        <sz val="12"/>
        <rFont val="Arial"/>
        <family val="2"/>
      </rPr>
      <t xml:space="preserve">. </t>
    </r>
    <r>
      <rPr>
        <sz val="12"/>
        <rFont val="맑은 고딕"/>
        <family val="3"/>
        <charset val="129"/>
      </rPr>
      <t>농산물은</t>
    </r>
    <r>
      <rPr>
        <sz val="12"/>
        <rFont val="Arial"/>
        <family val="2"/>
      </rPr>
      <t xml:space="preserve"> WTO </t>
    </r>
    <r>
      <rPr>
        <sz val="12"/>
        <rFont val="맑은 고딕"/>
        <family val="3"/>
        <charset val="129"/>
      </rPr>
      <t>지침을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기반으로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하여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농무부에서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정의합니다</t>
    </r>
    <r>
      <rPr>
        <sz val="12"/>
        <rFont val="Arial"/>
        <family val="2"/>
      </rPr>
      <t xml:space="preserve">. </t>
    </r>
    <r>
      <rPr>
        <sz val="12"/>
        <rFont val="맑은 고딕"/>
        <family val="3"/>
        <charset val="129"/>
      </rPr>
      <t>모든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기타상품의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세부사항은</t>
    </r>
    <r>
      <rPr>
        <sz val="12"/>
        <rFont val="Arial"/>
        <family val="2"/>
      </rPr>
      <t xml:space="preserve"> SICS</t>
    </r>
    <r>
      <rPr>
        <sz val="12"/>
        <rFont val="맑은 고딕"/>
        <family val="3"/>
        <charset val="129"/>
      </rPr>
      <t>를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기준으로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합니다</t>
    </r>
    <r>
      <rPr>
        <sz val="12"/>
        <rFont val="Arial"/>
        <family val="2"/>
      </rPr>
      <t>.</t>
    </r>
    <phoneticPr fontId="37" type="noConversion"/>
  </si>
  <si>
    <r>
      <rPr>
        <sz val="12"/>
        <rFont val="맑은 고딕"/>
        <family val="3"/>
        <charset val="129"/>
      </rPr>
      <t>수출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전체는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재수출도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포함합니다</t>
    </r>
    <r>
      <rPr>
        <sz val="12"/>
        <rFont val="Arial"/>
        <family val="2"/>
      </rPr>
      <t>. (</t>
    </r>
    <r>
      <rPr>
        <sz val="12"/>
        <rFont val="맑은 고딕"/>
        <family val="3"/>
        <charset val="129"/>
      </rPr>
      <t>외제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상품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수출</t>
    </r>
    <r>
      <rPr>
        <sz val="12"/>
        <rFont val="Arial"/>
        <family val="2"/>
      </rPr>
      <t>)</t>
    </r>
    <phoneticPr fontId="37" type="noConversion"/>
  </si>
  <si>
    <r>
      <rPr>
        <sz val="12"/>
        <rFont val="맑은 고딕"/>
        <family val="3"/>
        <charset val="129"/>
      </rPr>
      <t>세부수치는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전수조사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기준에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제시되어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있으며</t>
    </r>
    <r>
      <rPr>
        <sz val="12"/>
        <rFont val="Arial"/>
        <family val="2"/>
      </rPr>
      <t xml:space="preserve">, </t>
    </r>
    <r>
      <rPr>
        <sz val="12"/>
        <rFont val="맑은 고딕"/>
        <family val="3"/>
        <charset val="129"/>
      </rPr>
      <t>국제수지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기준으로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변환하는데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필요한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정보는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제공되지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아니합니다</t>
    </r>
    <r>
      <rPr>
        <sz val="12"/>
        <rFont val="Arial"/>
        <family val="2"/>
      </rPr>
      <t xml:space="preserve">. </t>
    </r>
    <phoneticPr fontId="37" type="noConversion"/>
  </si>
  <si>
    <r>
      <rPr>
        <sz val="12"/>
        <rFont val="맑은 고딕"/>
        <family val="2"/>
        <charset val="129"/>
      </rPr>
      <t>항공산업과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관련된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특정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상품의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분류의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수출통계는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삭제될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수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있으며</t>
    </r>
    <r>
      <rPr>
        <sz val="12"/>
        <rFont val="Arial"/>
        <family val="2"/>
      </rPr>
      <t xml:space="preserve">, </t>
    </r>
    <r>
      <rPr>
        <sz val="12"/>
        <rFont val="맑은 고딕"/>
        <family val="2"/>
        <charset val="129"/>
      </rPr>
      <t>기밀정보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유출을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방지하는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방식으로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집계되었습니다</t>
    </r>
    <r>
      <rPr>
        <sz val="12"/>
        <rFont val="Arial"/>
        <family val="2"/>
      </rPr>
      <t>.</t>
    </r>
    <phoneticPr fontId="37" type="noConversion"/>
  </si>
  <si>
    <t>추가정보는 위 링크에서 확인할 수 있습니다.</t>
    <phoneticPr fontId="37" type="noConversion"/>
  </si>
  <si>
    <t>농산물, 임산물, 수산물, 광물자원, 고철, 폐기물 및 중고품이 포함됩니다.</t>
  </si>
  <si>
    <t>농산물, 임산물, 수산물, 광물자원, 고철, 폐기물 및 중고품이 포함됩니다.</t>
    <phoneticPr fontId="37" type="noConversion"/>
  </si>
  <si>
    <t xml:space="preserve"> NAICS 코드 분류별 및 주별 상품 수출 출항지, 원계열, 2025.</t>
    <phoneticPr fontId="37" type="noConversion"/>
  </si>
  <si>
    <t xml:space="preserve"> NAICS 코드 분류별, 주별 및 목적지별 상품 수입, 원계열, 2025.</t>
    <phoneticPr fontId="37" type="noConversion"/>
  </si>
  <si>
    <t>비제조품의 출항지는 일반적으로 수출 항구가 위치되어 있는 주를 말합니다.</t>
    <phoneticPr fontId="37" type="noConversion"/>
  </si>
  <si>
    <t>캐나다로의 수출에 대한 전월 수정치를 포함합니다.</t>
    <phoneticPr fontId="37" type="noConversion"/>
  </si>
  <si>
    <t xml:space="preserve"> Seasonally Adjusted 계절조정계열</t>
    <phoneticPr fontId="37" type="noConversion"/>
  </si>
  <si>
    <t>Not Seasonally Adjusted 원계열</t>
    <phoneticPr fontId="37" type="noConversion"/>
  </si>
  <si>
    <t xml:space="preserve"> *로 표시한 국가는 미국과 FTA를 맺은 국가입니다.</t>
  </si>
  <si>
    <t xml:space="preserve"> **로 표시한 국가는 미국과 다자간 FTA를 맺은 국가입니다.</t>
  </si>
  <si>
    <t>In millions of dollars. Details may not equal totals due to seasonal adjustment and rounding. (R) - Revised.</t>
    <phoneticPr fontId="37" type="noConversion"/>
  </si>
  <si>
    <t>In millions of dollars. Details may not equal totals due to rounding. The countries in this exhibit are ranked by year-to-date totals.</t>
    <phoneticPr fontId="37" type="noConversion"/>
  </si>
  <si>
    <t>(X) Not applicable. (-) Represents zero or less than one-half unit of measurement shown.</t>
    <phoneticPr fontId="37" type="noConversion"/>
  </si>
  <si>
    <r>
      <t>NAICS 코드</t>
    </r>
    <r>
      <rPr>
        <b/>
        <sz val="12"/>
        <rFont val="돋움"/>
        <family val="2"/>
        <charset val="129"/>
      </rPr>
      <t xml:space="preserve"> 설명</t>
    </r>
    <phoneticPr fontId="37" type="noConversion"/>
  </si>
  <si>
    <t>농림어업 제품</t>
  </si>
  <si>
    <t>농산물, 전체</t>
  </si>
  <si>
    <t>축산물</t>
  </si>
  <si>
    <t>달리 명시되지 않은 임산물</t>
  </si>
  <si>
    <t>어류, 신선·냉장　기타 해산물</t>
  </si>
  <si>
    <t>광업, 전체</t>
  </si>
  <si>
    <t>기름 및 가스</t>
  </si>
  <si>
    <t>광물 및 광석</t>
  </si>
  <si>
    <t>제조업, 전체</t>
  </si>
  <si>
    <t>식료품 및 유사 제품</t>
  </si>
  <si>
    <t>섬유 및 직물</t>
  </si>
  <si>
    <t>섬유 공장 제품</t>
  </si>
  <si>
    <t>가죽 및 관련 제품</t>
  </si>
  <si>
    <t>목재 제품</t>
  </si>
  <si>
    <t>종이 제품</t>
  </si>
  <si>
    <t>인쇄, 출판 및 유사 제품</t>
  </si>
  <si>
    <t>석유 및 석탄 제품</t>
  </si>
  <si>
    <t>화학물질</t>
  </si>
  <si>
    <t>플라스틱 및 고무 제품</t>
  </si>
  <si>
    <t>비금속 광물 제품</t>
  </si>
  <si>
    <t>1차 금속 제품</t>
  </si>
  <si>
    <t>조립 금속 제품</t>
  </si>
  <si>
    <t>기계; 전기제품 제외</t>
  </si>
  <si>
    <t>컴퓨터 및 전자제품</t>
  </si>
  <si>
    <t>전기장비, 가전제품 및 부품</t>
  </si>
  <si>
    <t>운송장비</t>
  </si>
  <si>
    <t>가구 및 비품</t>
  </si>
  <si>
    <t>특수 분류 조항</t>
  </si>
  <si>
    <t>고철 및 폐기물</t>
  </si>
  <si>
    <t>중고품</t>
  </si>
  <si>
    <t>반품 또는 재수입 상품</t>
  </si>
  <si>
    <t>달리 명시되지 않은 특수 분류 조항</t>
  </si>
  <si>
    <t>시기 조정</t>
  </si>
  <si>
    <t>(Domestic)</t>
    <phoneticPr fontId="37" type="noConversion"/>
  </si>
  <si>
    <r>
      <rPr>
        <b/>
        <sz val="12"/>
        <rFont val="돋움"/>
        <family val="3"/>
        <charset val="129"/>
      </rPr>
      <t>소비재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수입</t>
    </r>
    <r>
      <rPr>
        <b/>
        <sz val="12"/>
        <rFont val="Arial"/>
        <family val="2"/>
      </rPr>
      <t xml:space="preserve">, </t>
    </r>
    <r>
      <rPr>
        <b/>
        <sz val="12"/>
        <rFont val="돋움"/>
        <family val="3"/>
        <charset val="129"/>
      </rPr>
      <t>세관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금액</t>
    </r>
    <phoneticPr fontId="37" type="noConversion"/>
  </si>
  <si>
    <r>
      <rPr>
        <b/>
        <sz val="12"/>
        <rFont val="돋움"/>
        <family val="3"/>
        <charset val="129"/>
      </rPr>
      <t>관세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포함</t>
    </r>
    <phoneticPr fontId="37" type="noConversion"/>
  </si>
  <si>
    <r>
      <t xml:space="preserve">NAICS </t>
    </r>
    <r>
      <rPr>
        <b/>
        <sz val="12"/>
        <rFont val="돋움"/>
        <family val="3"/>
        <charset val="129"/>
      </rPr>
      <t>코드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분류</t>
    </r>
    <phoneticPr fontId="37" type="noConversion"/>
  </si>
  <si>
    <t>재수출</t>
    <phoneticPr fontId="37" type="noConversion"/>
  </si>
  <si>
    <r>
      <rPr>
        <b/>
        <sz val="12"/>
        <rFont val="돋움"/>
        <family val="3"/>
        <charset val="129"/>
      </rPr>
      <t>전체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수출</t>
    </r>
    <phoneticPr fontId="37" type="noConversion"/>
  </si>
  <si>
    <t>제조품</t>
    <phoneticPr fontId="37" type="noConversion"/>
  </si>
  <si>
    <t>비제조품</t>
    <phoneticPr fontId="37" type="noConversion"/>
  </si>
  <si>
    <r>
      <rPr>
        <b/>
        <sz val="12"/>
        <rFont val="돋움"/>
        <family val="3"/>
        <charset val="129"/>
      </rPr>
      <t>전체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수입</t>
    </r>
    <phoneticPr fontId="37" type="noConversion"/>
  </si>
  <si>
    <t>세관</t>
    <phoneticPr fontId="37" type="noConversion"/>
  </si>
  <si>
    <t>C.I.F.</t>
    <phoneticPr fontId="37" type="noConversion"/>
  </si>
  <si>
    <r>
      <t xml:space="preserve">F.A.S. </t>
    </r>
    <r>
      <rPr>
        <b/>
        <sz val="12"/>
        <rFont val="돋움"/>
        <family val="3"/>
        <charset val="129"/>
      </rPr>
      <t>금액</t>
    </r>
    <phoneticPr fontId="37" type="noConversion"/>
  </si>
  <si>
    <r>
      <rPr>
        <b/>
        <sz val="12"/>
        <rFont val="돋움"/>
        <family val="3"/>
        <charset val="129"/>
      </rPr>
      <t>세관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금액</t>
    </r>
    <phoneticPr fontId="37" type="noConversion"/>
  </si>
  <si>
    <r>
      <t xml:space="preserve">C.I.F. </t>
    </r>
    <r>
      <rPr>
        <b/>
        <sz val="12"/>
        <rFont val="돋움"/>
        <family val="3"/>
        <charset val="129"/>
      </rPr>
      <t>금액</t>
    </r>
    <phoneticPr fontId="37" type="noConversion"/>
  </si>
  <si>
    <r>
      <rPr>
        <b/>
        <sz val="12"/>
        <rFont val="돋움"/>
        <family val="3"/>
        <charset val="129"/>
      </rPr>
      <t>수입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세관</t>
    </r>
    <phoneticPr fontId="37" type="noConversion"/>
  </si>
  <si>
    <r>
      <rPr>
        <b/>
        <sz val="12"/>
        <rFont val="돋움"/>
        <family val="3"/>
        <charset val="129"/>
      </rPr>
      <t>국산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및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외제</t>
    </r>
    <r>
      <rPr>
        <b/>
        <sz val="12"/>
        <rFont val="Arial"/>
        <family val="2"/>
      </rPr>
      <t xml:space="preserve">, F.A.S. </t>
    </r>
    <r>
      <rPr>
        <b/>
        <sz val="12"/>
        <rFont val="돋움"/>
        <family val="3"/>
        <charset val="129"/>
      </rPr>
      <t>기준</t>
    </r>
    <phoneticPr fontId="37" type="noConversion"/>
  </si>
  <si>
    <r>
      <rPr>
        <b/>
        <sz val="12"/>
        <rFont val="돋움"/>
        <family val="3"/>
        <charset val="129"/>
      </rPr>
      <t>세관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기준</t>
    </r>
    <phoneticPr fontId="37" type="noConversion"/>
  </si>
  <si>
    <r>
      <t xml:space="preserve">C.I.F. </t>
    </r>
    <r>
      <rPr>
        <b/>
        <sz val="12"/>
        <rFont val="돋움"/>
        <family val="3"/>
        <charset val="129"/>
      </rPr>
      <t>기준</t>
    </r>
    <phoneticPr fontId="37" type="noConversion"/>
  </si>
  <si>
    <t>(국산)</t>
  </si>
  <si>
    <t>단위: 백만 달러. 반올림 때문에 총계와 세부사항이 같지 않을 수 있음.
(X) 결측치. (-) 표시된 측정값의 0 또는 절반 미만을 나타냄.</t>
  </si>
  <si>
    <t>단위: 백만 달러. 대외자유무역지대(FTZ) 화물은 미국 총계에 포함되며 개별 주 및 준주에 배분됨.
별도의 FTZ의 총계는 참고용임. 반올림 때문에 총계와 세부사항이 같지 않을 수 있음.
(X) 결측치. (-) 표시된 측정값의 0 또는 절반 미만을 나타냄.</t>
  </si>
  <si>
    <t>단위: 백만 달러. 대외자유무역지대(FTZ) 화물은 미국 총계에 포함되며 개별 주 및 준주에 배분됨.
별도의 FTZ의 총계는 참고용임. 계절조정과 반올림 때문에 총계와 세부사항이 같지 않을 수 있음.
(X) 결측치. (-) 표시된 측정값의 0 또는 절반 미만을 나타냄.</t>
  </si>
  <si>
    <t>품목</t>
  </si>
  <si>
    <t>NAICS 코드 분류</t>
  </si>
  <si>
    <t>비제조품</t>
  </si>
  <si>
    <t>단위: 백만 달러. 계절조정과 반올림 때문에 총계와 세부사항이 같지 않을 수 있음. 
이 표에 있는 국가들은 x개월 총계를 기준으로 순위가 매겨짐.
(X) 결측치. (-) 표시된 측정값의 0 또는 절반 미만을 나타냄.</t>
  </si>
  <si>
    <t>Balance 수지</t>
    <phoneticPr fontId="37" type="noConversion"/>
  </si>
  <si>
    <t>Exports
수출</t>
    <phoneticPr fontId="37" type="noConversion"/>
  </si>
  <si>
    <t>Imports
수입</t>
    <phoneticPr fontId="37" type="noConversion"/>
  </si>
  <si>
    <t>Balance
수지</t>
    <phoneticPr fontId="37" type="noConversion"/>
  </si>
  <si>
    <r>
      <t>Selected Countries and Areas
특정</t>
    </r>
    <r>
      <rPr>
        <b/>
        <sz val="14"/>
        <rFont val="돋움"/>
        <family val="2"/>
        <charset val="129"/>
      </rPr>
      <t xml:space="preserve"> 국가 및 지역</t>
    </r>
    <phoneticPr fontId="37" type="noConversion"/>
  </si>
  <si>
    <t>n.i.e. Not included elsewhere</t>
    <phoneticPr fontId="37" type="noConversion"/>
  </si>
  <si>
    <r>
      <rPr>
        <sz val="12"/>
        <rFont val="맑은 고딕"/>
        <family val="2"/>
        <charset val="129"/>
      </rPr>
      <t>달리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포함되지</t>
    </r>
    <r>
      <rPr>
        <sz val="12"/>
        <rFont val="Arial"/>
        <family val="2"/>
      </rPr>
      <t xml:space="preserve"> </t>
    </r>
    <r>
      <rPr>
        <sz val="12"/>
        <rFont val="맑은 고딕"/>
        <family val="2"/>
        <charset val="129"/>
      </rPr>
      <t>않은</t>
    </r>
    <r>
      <rPr>
        <sz val="12"/>
        <rFont val="Arial"/>
        <family val="2"/>
      </rPr>
      <t>.</t>
    </r>
    <phoneticPr fontId="3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</si>
</sst>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"/>
    <numFmt numFmtId="177" formatCode="0.0"/>
    <numFmt numFmtId="178" formatCode="0.0%"/>
    <numFmt numFmtId="179" formatCode="0.000"/>
    <numFmt numFmtId="180" formatCode="000000000000.0"/>
  </numFmts>
  <fonts count="52">
    <font>
      <sz val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indexed="62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8"/>
      <color indexed="62"/>
      <name val="Arial"/>
      <family val="2"/>
    </font>
    <font>
      <u/>
      <sz val="12"/>
      <name val="Arial"/>
      <family val="2"/>
    </font>
    <font>
      <sz val="14"/>
      <name val="Arial"/>
      <family val="2"/>
    </font>
    <font>
      <sz val="12"/>
      <color indexed="8"/>
      <name val="Arial"/>
      <family val="2"/>
    </font>
    <font>
      <sz val="11"/>
      <name val="Arial"/>
      <family val="2"/>
    </font>
    <font>
      <sz val="16"/>
      <color indexed="62"/>
      <name val="Arial"/>
      <family val="2"/>
    </font>
    <font>
      <b/>
      <sz val="14"/>
      <name val="Arial"/>
      <family val="2"/>
    </font>
    <font>
      <sz val="12"/>
      <color indexed="18"/>
      <name val="Arial"/>
      <family val="2"/>
    </font>
    <font>
      <sz val="17"/>
      <name val="Arial"/>
      <family val="2"/>
    </font>
    <font>
      <sz val="18"/>
      <color indexed="18"/>
      <name val="Arial"/>
      <family val="2"/>
    </font>
    <font>
      <sz val="16"/>
      <color indexed="18"/>
      <name val="Arial"/>
      <family val="2"/>
    </font>
    <font>
      <b/>
      <sz val="17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sz val="14"/>
      <color indexed="1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2"/>
      <name val="TMSRMN"/>
    </font>
    <font>
      <sz val="11"/>
      <color theme="1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sz val="12"/>
      <color theme="1"/>
      <name val="Arial"/>
      <family val="2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8"/>
      <color rgb="FFFF0000"/>
      <name val="Arial"/>
      <family val="2"/>
    </font>
    <font>
      <sz val="8"/>
      <color theme="1"/>
      <name val="맑은 고딕"/>
      <family val="2"/>
      <scheme val="minor"/>
    </font>
    <font>
      <sz val="8"/>
      <color theme="1"/>
      <name val="Arial"/>
      <family val="2"/>
    </font>
    <font>
      <b/>
      <sz val="12"/>
      <name val="SWISS"/>
    </font>
    <font>
      <i/>
      <sz val="12"/>
      <name val="SWISS"/>
    </font>
    <font>
      <sz val="12"/>
      <name val="SWISS"/>
    </font>
    <font>
      <sz val="8"/>
      <name val="돋움"/>
      <family val="3"/>
      <charset val="129"/>
    </font>
    <font>
      <b/>
      <sz val="12"/>
      <name val="돋움"/>
      <family val="2"/>
      <charset val="129"/>
    </font>
    <font>
      <b/>
      <sz val="12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b/>
      <sz val="15"/>
      <name val="맑은 고딕"/>
      <family val="3"/>
      <charset val="129"/>
      <scheme val="major"/>
    </font>
    <font>
      <b/>
      <sz val="16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2"/>
      <name val="Arial"/>
      <family val="3"/>
      <charset val="129"/>
    </font>
    <font>
      <b/>
      <sz val="14"/>
      <name val="돋움"/>
      <family val="2"/>
      <charset val="129"/>
    </font>
    <font>
      <sz val="12"/>
      <name val="돋움"/>
      <family val="2"/>
      <charset val="129"/>
    </font>
    <font>
      <sz val="12"/>
      <name val="맑은 고딕"/>
      <family val="3"/>
      <charset val="129"/>
    </font>
    <font>
      <sz val="12"/>
      <name val="맑은 고딕"/>
      <family val="2"/>
      <charset val="129"/>
    </font>
    <font>
      <sz val="12"/>
      <name val="Arial"/>
      <family val="2"/>
      <charset val="129"/>
    </font>
    <font>
      <sz val="12"/>
      <color rgb="FF000000"/>
      <name val="맑은 고딕"/>
      <family val="2"/>
      <charset val="129"/>
    </font>
    <font>
      <b/>
      <sz val="12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99CCFF"/>
        <bgColor indexed="64"/>
      </patternFill>
    </fill>
  </fills>
  <borders count="19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 style="thin">
        <color indexed="8"/>
      </top>
      <bottom/>
      <diagonal/>
    </border>
    <border>
      <left style="double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double">
        <color indexed="8"/>
      </top>
      <bottom/>
      <diagonal/>
    </border>
    <border>
      <left style="thin">
        <color indexed="8"/>
      </left>
      <right style="double">
        <color indexed="8"/>
      </right>
      <top style="double">
        <color indexed="8"/>
      </top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 style="double">
        <color indexed="8"/>
      </right>
      <top/>
      <bottom style="thin">
        <color indexed="64"/>
      </bottom>
      <diagonal/>
    </border>
    <border>
      <left style="double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double">
        <color indexed="8"/>
      </right>
      <top/>
      <bottom/>
      <diagonal/>
    </border>
    <border>
      <left style="double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 style="double">
        <color indexed="8"/>
      </top>
      <bottom/>
      <diagonal/>
    </border>
    <border>
      <left/>
      <right style="thin">
        <color indexed="64"/>
      </right>
      <top style="double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double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double">
        <color indexed="8"/>
      </right>
      <top/>
      <bottom style="thin">
        <color indexed="8"/>
      </bottom>
      <diagonal/>
    </border>
    <border>
      <left style="double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8"/>
      </bottom>
      <diagonal/>
    </border>
    <border>
      <left style="double">
        <color indexed="8"/>
      </left>
      <right/>
      <top style="double">
        <color indexed="8"/>
      </top>
      <bottom/>
      <diagonal/>
    </border>
    <border>
      <left style="thin">
        <color indexed="8"/>
      </left>
      <right style="thin">
        <color indexed="64"/>
      </right>
      <top style="double">
        <color indexed="8"/>
      </top>
      <bottom/>
      <diagonal/>
    </border>
    <border>
      <left style="thin">
        <color indexed="8"/>
      </left>
      <right/>
      <top/>
      <bottom style="double">
        <color indexed="8"/>
      </bottom>
      <diagonal/>
    </border>
    <border>
      <left style="double">
        <color indexed="8"/>
      </left>
      <right/>
      <top/>
      <bottom style="double">
        <color indexed="8"/>
      </bottom>
      <diagonal/>
    </border>
    <border>
      <left style="thin">
        <color indexed="8"/>
      </left>
      <right style="thin">
        <color indexed="64"/>
      </right>
      <top/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double">
        <color indexed="8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 style="double">
        <color indexed="8"/>
      </left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double">
        <color indexed="8"/>
      </right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double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double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8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 style="double">
        <color indexed="8"/>
      </top>
      <bottom/>
      <diagonal/>
    </border>
    <border>
      <left/>
      <right style="double">
        <color indexed="8"/>
      </right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 style="double">
        <color indexed="8"/>
      </right>
      <top/>
      <bottom/>
      <diagonal/>
    </border>
    <border>
      <left style="double">
        <color indexed="8"/>
      </left>
      <right/>
      <top/>
      <bottom/>
      <diagonal/>
    </border>
    <border>
      <left style="double">
        <color indexed="8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8"/>
      </bottom>
      <diagonal/>
    </border>
    <border>
      <left/>
      <right style="double">
        <color indexed="8"/>
      </right>
      <top/>
      <bottom style="double">
        <color indexed="8"/>
      </bottom>
      <diagonal/>
    </border>
    <border>
      <left/>
      <right style="double">
        <color indexed="8"/>
      </right>
      <top/>
      <bottom style="thin">
        <color indexed="64"/>
      </bottom>
      <diagonal/>
    </border>
    <border>
      <left style="double">
        <color indexed="8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8"/>
      </bottom>
      <diagonal/>
    </border>
    <border>
      <left style="double">
        <color indexed="8"/>
      </left>
      <right style="thin">
        <color indexed="64"/>
      </right>
      <top/>
      <bottom style="double">
        <color indexed="8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double">
        <color indexed="8"/>
      </right>
      <top/>
      <bottom style="thin">
        <color indexed="8"/>
      </bottom>
      <diagonal/>
    </border>
    <border>
      <left style="double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/>
      <right/>
      <top style="double">
        <color indexed="8"/>
      </top>
      <bottom style="double">
        <color indexed="8"/>
      </bottom>
      <diagonal/>
    </border>
    <border>
      <left style="double">
        <color indexed="8"/>
      </left>
      <right/>
      <top style="double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double">
        <color indexed="8"/>
      </top>
      <bottom style="double">
        <color indexed="8"/>
      </bottom>
      <diagonal/>
    </border>
    <border>
      <left/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64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</borders>
  <cellStyleXfs count="13">
    <xf numFmtId="0" fontId="0" fillId="0" borderId="0"/>
    <xf numFmtId="0" fontId="12" fillId="0" borderId="0"/>
    <xf numFmtId="0" fontId="20" fillId="0" borderId="0"/>
    <xf numFmtId="0" fontId="26" fillId="0" borderId="0"/>
    <xf numFmtId="0" fontId="12" fillId="0" borderId="0"/>
    <xf numFmtId="0" fontId="1" fillId="0" borderId="0"/>
    <xf numFmtId="0" fontId="20" fillId="0" borderId="0"/>
    <xf numFmtId="0" fontId="26" fillId="0" borderId="0"/>
    <xf numFmtId="0" fontId="26" fillId="0" borderId="0"/>
    <xf numFmtId="0" fontId="12" fillId="0" borderId="0"/>
    <xf numFmtId="0" fontId="1" fillId="0" borderId="0"/>
    <xf numFmtId="9" fontId="1" fillId="0" borderId="0" applyFont="0" applyFill="0" applyBorder="0" applyAlignment="0" applyProtection="0"/>
    <xf numFmtId="0" fontId="26" fillId="0" borderId="0"/>
  </cellStyleXfs>
  <cellXfs count="1108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0" xfId="0" applyFont="1"/>
    <xf numFmtId="0" fontId="3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/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/>
    </xf>
    <xf numFmtId="0" fontId="2" fillId="2" borderId="2" xfId="0" applyFont="1" applyFill="1" applyBorder="1" applyAlignment="1">
      <alignment horizontal="centerContinuous" vertical="center"/>
    </xf>
    <xf numFmtId="0" fontId="2" fillId="2" borderId="3" xfId="0" applyFont="1" applyFill="1" applyBorder="1" applyAlignment="1">
      <alignment horizontal="centerContinuous" vertical="center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/>
    <xf numFmtId="0" fontId="1" fillId="0" borderId="1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" fillId="0" borderId="13" xfId="0" applyFont="1" applyBorder="1"/>
    <xf numFmtId="0" fontId="1" fillId="0" borderId="17" xfId="0" applyFont="1" applyBorder="1"/>
    <xf numFmtId="3" fontId="1" fillId="0" borderId="18" xfId="0" applyNumberFormat="1" applyFont="1" applyBorder="1"/>
    <xf numFmtId="3" fontId="1" fillId="0" borderId="19" xfId="0" applyNumberFormat="1" applyFont="1" applyBorder="1"/>
    <xf numFmtId="3" fontId="1" fillId="0" borderId="20" xfId="0" applyNumberFormat="1" applyFont="1" applyBorder="1"/>
    <xf numFmtId="3" fontId="1" fillId="0" borderId="21" xfId="0" applyNumberFormat="1" applyFont="1" applyBorder="1"/>
    <xf numFmtId="3" fontId="1" fillId="0" borderId="17" xfId="0" applyNumberFormat="1" applyFont="1" applyBorder="1"/>
    <xf numFmtId="0" fontId="1" fillId="0" borderId="22" xfId="0" applyFont="1" applyBorder="1"/>
    <xf numFmtId="3" fontId="1" fillId="0" borderId="23" xfId="0" applyNumberFormat="1" applyFont="1" applyBorder="1"/>
    <xf numFmtId="3" fontId="1" fillId="0" borderId="24" xfId="0" applyNumberFormat="1" applyFont="1" applyBorder="1"/>
    <xf numFmtId="3" fontId="1" fillId="0" borderId="25" xfId="0" applyNumberFormat="1" applyFont="1" applyBorder="1"/>
    <xf numFmtId="3" fontId="1" fillId="0" borderId="26" xfId="0" applyNumberFormat="1" applyFont="1" applyBorder="1"/>
    <xf numFmtId="3" fontId="1" fillId="0" borderId="22" xfId="0" applyNumberFormat="1" applyFont="1" applyBorder="1"/>
    <xf numFmtId="0" fontId="2" fillId="0" borderId="22" xfId="0" applyFont="1" applyBorder="1"/>
    <xf numFmtId="3" fontId="2" fillId="0" borderId="23" xfId="0" applyNumberFormat="1" applyFont="1" applyBorder="1"/>
    <xf numFmtId="3" fontId="2" fillId="0" borderId="24" xfId="0" applyNumberFormat="1" applyFont="1" applyBorder="1"/>
    <xf numFmtId="3" fontId="2" fillId="0" borderId="25" xfId="0" applyNumberFormat="1" applyFont="1" applyBorder="1"/>
    <xf numFmtId="3" fontId="2" fillId="0" borderId="26" xfId="0" applyNumberFormat="1" applyFont="1" applyBorder="1"/>
    <xf numFmtId="3" fontId="2" fillId="0" borderId="22" xfId="0" applyNumberFormat="1" applyFont="1" applyBorder="1"/>
    <xf numFmtId="0" fontId="1" fillId="0" borderId="0" xfId="0" applyFont="1" applyAlignment="1">
      <alignment horizontal="left"/>
    </xf>
    <xf numFmtId="3" fontId="1" fillId="0" borderId="0" xfId="0" applyNumberFormat="1" applyFont="1" applyAlignment="1">
      <alignment horizontal="centerContinuous"/>
    </xf>
    <xf numFmtId="3" fontId="1" fillId="0" borderId="0" xfId="0" applyNumberFormat="1" applyFont="1"/>
    <xf numFmtId="3" fontId="1" fillId="0" borderId="0" xfId="0" applyNumberFormat="1" applyFont="1" applyAlignment="1">
      <alignment horizontal="left"/>
    </xf>
    <xf numFmtId="3" fontId="3" fillId="0" borderId="0" xfId="0" applyNumberFormat="1" applyFont="1"/>
    <xf numFmtId="0" fontId="4" fillId="2" borderId="27" xfId="0" applyFont="1" applyFill="1" applyBorder="1" applyAlignment="1">
      <alignment horizontal="centerContinuous" vertical="center"/>
    </xf>
    <xf numFmtId="0" fontId="1" fillId="2" borderId="28" xfId="0" applyFont="1" applyFill="1" applyBorder="1" applyAlignment="1">
      <alignment horizontal="centerContinuous" vertical="center"/>
    </xf>
    <xf numFmtId="0" fontId="1" fillId="2" borderId="29" xfId="0" applyFont="1" applyFill="1" applyBorder="1" applyAlignment="1">
      <alignment horizontal="centerContinuous" vertical="center"/>
    </xf>
    <xf numFmtId="0" fontId="1" fillId="0" borderId="30" xfId="0" applyFont="1" applyBorder="1" applyAlignment="1">
      <alignment horizontal="left"/>
    </xf>
    <xf numFmtId="3" fontId="1" fillId="0" borderId="30" xfId="0" applyNumberFormat="1" applyFont="1" applyBorder="1" applyAlignment="1">
      <alignment horizontal="centerContinuous"/>
    </xf>
    <xf numFmtId="3" fontId="1" fillId="0" borderId="30" xfId="0" applyNumberFormat="1" applyFont="1" applyBorder="1"/>
    <xf numFmtId="3" fontId="2" fillId="0" borderId="0" xfId="0" applyNumberFormat="1" applyFont="1" applyAlignment="1">
      <alignment horizontal="right" vertical="top"/>
    </xf>
    <xf numFmtId="0" fontId="1" fillId="2" borderId="28" xfId="0" applyFont="1" applyFill="1" applyBorder="1" applyAlignment="1">
      <alignment horizontal="centerContinuous"/>
    </xf>
    <xf numFmtId="0" fontId="1" fillId="2" borderId="29" xfId="0" applyFont="1" applyFill="1" applyBorder="1" applyAlignment="1">
      <alignment horizontal="centerContinuous"/>
    </xf>
    <xf numFmtId="0" fontId="6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/>
    </xf>
    <xf numFmtId="4" fontId="1" fillId="0" borderId="0" xfId="0" applyNumberFormat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1" fillId="0" borderId="0" xfId="0" quotePrefix="1" applyFont="1"/>
    <xf numFmtId="0" fontId="9" fillId="2" borderId="28" xfId="0" applyFont="1" applyFill="1" applyBorder="1" applyAlignment="1">
      <alignment horizontal="centerContinuous"/>
    </xf>
    <xf numFmtId="0" fontId="9" fillId="2" borderId="29" xfId="0" applyFont="1" applyFill="1" applyBorder="1" applyAlignment="1">
      <alignment horizontal="centerContinuous"/>
    </xf>
    <xf numFmtId="0" fontId="2" fillId="2" borderId="31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/>
    </xf>
    <xf numFmtId="3" fontId="1" fillId="0" borderId="16" xfId="0" applyNumberFormat="1" applyFont="1" applyBorder="1"/>
    <xf numFmtId="3" fontId="1" fillId="0" borderId="13" xfId="0" applyNumberFormat="1" applyFont="1" applyBorder="1"/>
    <xf numFmtId="3" fontId="1" fillId="0" borderId="1" xfId="0" applyNumberFormat="1" applyFont="1" applyBorder="1"/>
    <xf numFmtId="3" fontId="1" fillId="0" borderId="14" xfId="0" applyNumberFormat="1" applyFont="1" applyBorder="1"/>
    <xf numFmtId="0" fontId="2" fillId="0" borderId="22" xfId="0" applyFont="1" applyBorder="1" applyAlignment="1">
      <alignment horizontal="left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8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28" fillId="0" borderId="0" xfId="0" applyFont="1" applyAlignment="1">
      <alignment wrapText="1"/>
    </xf>
    <xf numFmtId="3" fontId="1" fillId="0" borderId="15" xfId="0" applyNumberFormat="1" applyFont="1" applyBorder="1"/>
    <xf numFmtId="0" fontId="3" fillId="0" borderId="23" xfId="0" applyFont="1" applyBorder="1"/>
    <xf numFmtId="0" fontId="3" fillId="0" borderId="1" xfId="0" applyFont="1" applyBorder="1"/>
    <xf numFmtId="0" fontId="3" fillId="0" borderId="24" xfId="0" applyFont="1" applyBorder="1"/>
    <xf numFmtId="37" fontId="1" fillId="0" borderId="17" xfId="0" applyNumberFormat="1" applyFont="1" applyBorder="1"/>
    <xf numFmtId="3" fontId="1" fillId="0" borderId="35" xfId="0" applyNumberFormat="1" applyFont="1" applyBorder="1"/>
    <xf numFmtId="3" fontId="1" fillId="0" borderId="36" xfId="0" applyNumberFormat="1" applyFont="1" applyBorder="1"/>
    <xf numFmtId="3" fontId="1" fillId="0" borderId="37" xfId="0" applyNumberFormat="1" applyFont="1" applyBorder="1"/>
    <xf numFmtId="0" fontId="0" fillId="0" borderId="0" xfId="0" applyAlignment="1">
      <alignment horizontal="left"/>
    </xf>
    <xf numFmtId="0" fontId="2" fillId="0" borderId="0" xfId="0" applyFont="1" applyAlignment="1">
      <alignment horizontal="right" vertical="top"/>
    </xf>
    <xf numFmtId="3" fontId="1" fillId="0" borderId="38" xfId="0" applyNumberFormat="1" applyFont="1" applyBorder="1"/>
    <xf numFmtId="0" fontId="3" fillId="0" borderId="0" xfId="0" applyFont="1" applyAlignment="1">
      <alignment vertical="center"/>
    </xf>
    <xf numFmtId="0" fontId="5" fillId="2" borderId="28" xfId="0" applyFont="1" applyFill="1" applyBorder="1" applyAlignment="1">
      <alignment horizontal="centerContinuous"/>
    </xf>
    <xf numFmtId="0" fontId="5" fillId="2" borderId="29" xfId="0" applyFont="1" applyFill="1" applyBorder="1" applyAlignment="1">
      <alignment horizontal="centerContinuous"/>
    </xf>
    <xf numFmtId="0" fontId="30" fillId="0" borderId="0" xfId="0" applyFont="1" applyAlignment="1">
      <alignment wrapText="1"/>
    </xf>
    <xf numFmtId="0" fontId="13" fillId="0" borderId="0" xfId="0" applyFont="1"/>
    <xf numFmtId="0" fontId="29" fillId="0" borderId="0" xfId="0" applyFont="1" applyAlignment="1">
      <alignment wrapText="1"/>
    </xf>
    <xf numFmtId="0" fontId="3" fillId="0" borderId="39" xfId="0" applyFont="1" applyBorder="1"/>
    <xf numFmtId="0" fontId="28" fillId="0" borderId="0" xfId="0" applyFont="1" applyAlignment="1">
      <alignment vertical="center" wrapText="1"/>
    </xf>
    <xf numFmtId="0" fontId="3" fillId="0" borderId="40" xfId="0" applyFont="1" applyBorder="1" applyAlignment="1">
      <alignment vertical="center"/>
    </xf>
    <xf numFmtId="3" fontId="8" fillId="0" borderId="0" xfId="0" applyNumberFormat="1" applyFont="1"/>
    <xf numFmtId="0" fontId="14" fillId="2" borderId="41" xfId="0" applyFont="1" applyFill="1" applyBorder="1" applyAlignment="1">
      <alignment horizontal="centerContinuous" vertical="center"/>
    </xf>
    <xf numFmtId="0" fontId="14" fillId="2" borderId="42" xfId="0" applyFont="1" applyFill="1" applyBorder="1" applyAlignment="1">
      <alignment horizontal="centerContinuous" vertical="center"/>
    </xf>
    <xf numFmtId="0" fontId="14" fillId="2" borderId="43" xfId="0" applyFont="1" applyFill="1" applyBorder="1" applyAlignment="1">
      <alignment horizontal="centerContinuous" vertical="center"/>
    </xf>
    <xf numFmtId="0" fontId="14" fillId="2" borderId="44" xfId="0" applyFont="1" applyFill="1" applyBorder="1" applyAlignment="1">
      <alignment horizontal="centerContinuous" vertical="center"/>
    </xf>
    <xf numFmtId="0" fontId="14" fillId="2" borderId="45" xfId="0" applyFont="1" applyFill="1" applyBorder="1" applyAlignment="1">
      <alignment horizontal="centerContinuous" vertical="center"/>
    </xf>
    <xf numFmtId="0" fontId="14" fillId="2" borderId="46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48" xfId="0" applyFont="1" applyFill="1" applyBorder="1" applyAlignment="1">
      <alignment horizontal="center" vertical="center" wrapText="1"/>
    </xf>
    <xf numFmtId="0" fontId="14" fillId="2" borderId="49" xfId="0" applyFont="1" applyFill="1" applyBorder="1" applyAlignment="1">
      <alignment horizontal="center" vertical="center" wrapText="1"/>
    </xf>
    <xf numFmtId="0" fontId="2" fillId="0" borderId="0" xfId="0" applyFont="1"/>
    <xf numFmtId="0" fontId="1" fillId="0" borderId="50" xfId="0" applyFont="1" applyBorder="1"/>
    <xf numFmtId="0" fontId="1" fillId="0" borderId="51" xfId="0" applyFont="1" applyBorder="1"/>
    <xf numFmtId="0" fontId="1" fillId="0" borderId="52" xfId="0" applyFont="1" applyBorder="1"/>
    <xf numFmtId="0" fontId="1" fillId="0" borderId="53" xfId="0" applyFont="1" applyBorder="1"/>
    <xf numFmtId="0" fontId="1" fillId="0" borderId="38" xfId="0" applyFont="1" applyBorder="1"/>
    <xf numFmtId="3" fontId="1" fillId="0" borderId="54" xfId="0" applyNumberFormat="1" applyFont="1" applyBorder="1"/>
    <xf numFmtId="3" fontId="1" fillId="0" borderId="55" xfId="0" applyNumberFormat="1" applyFont="1" applyBorder="1"/>
    <xf numFmtId="3" fontId="1" fillId="0" borderId="56" xfId="0" applyNumberFormat="1" applyFont="1" applyBorder="1"/>
    <xf numFmtId="3" fontId="1" fillId="0" borderId="57" xfId="0" applyNumberFormat="1" applyFont="1" applyBorder="1"/>
    <xf numFmtId="3" fontId="1" fillId="0" borderId="40" xfId="0" applyNumberFormat="1" applyFont="1" applyBorder="1"/>
    <xf numFmtId="3" fontId="1" fillId="0" borderId="58" xfId="0" applyNumberFormat="1" applyFont="1" applyBorder="1"/>
    <xf numFmtId="3" fontId="1" fillId="0" borderId="59" xfId="0" applyNumberFormat="1" applyFont="1" applyBorder="1"/>
    <xf numFmtId="3" fontId="1" fillId="0" borderId="60" xfId="0" applyNumberFormat="1" applyFont="1" applyBorder="1"/>
    <xf numFmtId="3" fontId="2" fillId="0" borderId="40" xfId="0" applyNumberFormat="1" applyFont="1" applyBorder="1"/>
    <xf numFmtId="3" fontId="2" fillId="0" borderId="58" xfId="0" applyNumberFormat="1" applyFont="1" applyBorder="1"/>
    <xf numFmtId="3" fontId="2" fillId="0" borderId="59" xfId="0" applyNumberFormat="1" applyFont="1" applyBorder="1"/>
    <xf numFmtId="3" fontId="2" fillId="0" borderId="60" xfId="0" applyNumberFormat="1" applyFont="1" applyBorder="1"/>
    <xf numFmtId="0" fontId="14" fillId="2" borderId="62" xfId="0" applyFont="1" applyFill="1" applyBorder="1" applyAlignment="1">
      <alignment horizontal="centerContinuous" vertical="center"/>
    </xf>
    <xf numFmtId="0" fontId="14" fillId="2" borderId="64" xfId="0" applyFont="1" applyFill="1" applyBorder="1" applyAlignment="1">
      <alignment horizontal="center" vertical="center" wrapText="1"/>
    </xf>
    <xf numFmtId="0" fontId="1" fillId="0" borderId="40" xfId="0" applyFont="1" applyBorder="1"/>
    <xf numFmtId="0" fontId="1" fillId="0" borderId="65" xfId="0" applyFont="1" applyBorder="1"/>
    <xf numFmtId="3" fontId="1" fillId="0" borderId="46" xfId="0" applyNumberFormat="1" applyFont="1" applyBorder="1"/>
    <xf numFmtId="3" fontId="1" fillId="0" borderId="47" xfId="0" applyNumberFormat="1" applyFont="1" applyBorder="1"/>
    <xf numFmtId="3" fontId="1" fillId="0" borderId="48" xfId="0" applyNumberFormat="1" applyFont="1" applyBorder="1"/>
    <xf numFmtId="3" fontId="1" fillId="0" borderId="49" xfId="0" applyNumberFormat="1" applyFont="1" applyBorder="1"/>
    <xf numFmtId="3" fontId="1" fillId="0" borderId="66" xfId="0" applyNumberFormat="1" applyFont="1" applyBorder="1"/>
    <xf numFmtId="3" fontId="1" fillId="0" borderId="67" xfId="0" applyNumberFormat="1" applyFont="1" applyBorder="1"/>
    <xf numFmtId="3" fontId="1" fillId="0" borderId="68" xfId="0" applyNumberFormat="1" applyFont="1" applyBorder="1"/>
    <xf numFmtId="3" fontId="1" fillId="0" borderId="69" xfId="0" applyNumberFormat="1" applyFont="1" applyBorder="1"/>
    <xf numFmtId="4" fontId="3" fillId="0" borderId="0" xfId="0" applyNumberFormat="1" applyFont="1"/>
    <xf numFmtId="2" fontId="7" fillId="0" borderId="0" xfId="0" applyNumberFormat="1" applyFont="1" applyAlignment="1">
      <alignment horizontal="centerContinuous"/>
    </xf>
    <xf numFmtId="4" fontId="8" fillId="0" borderId="0" xfId="0" applyNumberFormat="1" applyFont="1"/>
    <xf numFmtId="2" fontId="1" fillId="0" borderId="0" xfId="0" applyNumberFormat="1" applyFont="1" applyAlignment="1">
      <alignment horizontal="centerContinuous"/>
    </xf>
    <xf numFmtId="0" fontId="2" fillId="2" borderId="2" xfId="0" applyFont="1" applyFill="1" applyBorder="1" applyAlignment="1">
      <alignment horizontal="centerContinuous"/>
    </xf>
    <xf numFmtId="0" fontId="2" fillId="2" borderId="12" xfId="0" applyFont="1" applyFill="1" applyBorder="1" applyAlignment="1">
      <alignment horizontal="centerContinuous" vertical="center" wrapText="1"/>
    </xf>
    <xf numFmtId="0" fontId="2" fillId="2" borderId="8" xfId="0" applyFont="1" applyFill="1" applyBorder="1" applyAlignment="1">
      <alignment horizontal="centerContinuous" vertical="center" wrapText="1"/>
    </xf>
    <xf numFmtId="0" fontId="1" fillId="0" borderId="39" xfId="0" applyFont="1" applyBorder="1"/>
    <xf numFmtId="0" fontId="1" fillId="0" borderId="73" xfId="0" applyFont="1" applyBorder="1"/>
    <xf numFmtId="0" fontId="1" fillId="0" borderId="36" xfId="0" applyFont="1" applyBorder="1"/>
    <xf numFmtId="2" fontId="1" fillId="0" borderId="37" xfId="0" applyNumberFormat="1" applyFont="1" applyBorder="1"/>
    <xf numFmtId="3" fontId="1" fillId="0" borderId="74" xfId="0" applyNumberFormat="1" applyFont="1" applyBorder="1"/>
    <xf numFmtId="3" fontId="1" fillId="0" borderId="75" xfId="0" applyNumberFormat="1" applyFont="1" applyBorder="1"/>
    <xf numFmtId="3" fontId="1" fillId="0" borderId="72" xfId="0" applyNumberFormat="1" applyFont="1" applyBorder="1"/>
    <xf numFmtId="3" fontId="1" fillId="0" borderId="76" xfId="0" applyNumberFormat="1" applyFont="1" applyBorder="1"/>
    <xf numFmtId="3" fontId="1" fillId="0" borderId="7" xfId="0" applyNumberFormat="1" applyFont="1" applyBorder="1"/>
    <xf numFmtId="3" fontId="1" fillId="0" borderId="77" xfId="0" applyNumberFormat="1" applyFont="1" applyBorder="1"/>
    <xf numFmtId="3" fontId="1" fillId="0" borderId="73" xfId="0" applyNumberFormat="1" applyFont="1" applyBorder="1"/>
    <xf numFmtId="3" fontId="1" fillId="0" borderId="78" xfId="0" applyNumberFormat="1" applyFont="1" applyBorder="1"/>
    <xf numFmtId="4" fontId="1" fillId="0" borderId="0" xfId="0" applyNumberFormat="1" applyFont="1"/>
    <xf numFmtId="0" fontId="4" fillId="2" borderId="79" xfId="0" applyFont="1" applyFill="1" applyBorder="1" applyAlignment="1">
      <alignment horizontal="centerContinuous" vertical="center"/>
    </xf>
    <xf numFmtId="0" fontId="1" fillId="2" borderId="80" xfId="0" applyFont="1" applyFill="1" applyBorder="1" applyAlignment="1">
      <alignment horizontal="centerContinuous"/>
    </xf>
    <xf numFmtId="0" fontId="1" fillId="2" borderId="81" xfId="0" applyFont="1" applyFill="1" applyBorder="1" applyAlignment="1">
      <alignment horizontal="centerContinuous"/>
    </xf>
    <xf numFmtId="176" fontId="2" fillId="0" borderId="3" xfId="0" applyNumberFormat="1" applyFont="1" applyBorder="1" applyAlignment="1">
      <alignment horizontal="centerContinuous" vertical="center"/>
    </xf>
    <xf numFmtId="0" fontId="1" fillId="0" borderId="82" xfId="0" applyFont="1" applyBorder="1" applyAlignment="1">
      <alignment horizontal="centerContinuous"/>
    </xf>
    <xf numFmtId="176" fontId="2" fillId="0" borderId="82" xfId="0" applyNumberFormat="1" applyFont="1" applyBorder="1" applyAlignment="1">
      <alignment horizontal="centerContinuous"/>
    </xf>
    <xf numFmtId="176" fontId="1" fillId="0" borderId="82" xfId="0" applyNumberFormat="1" applyFont="1" applyBorder="1" applyAlignment="1">
      <alignment horizontal="centerContinuous"/>
    </xf>
    <xf numFmtId="2" fontId="1" fillId="0" borderId="82" xfId="0" applyNumberFormat="1" applyFont="1" applyBorder="1" applyAlignment="1">
      <alignment horizontal="centerContinuous"/>
    </xf>
    <xf numFmtId="0" fontId="1" fillId="0" borderId="24" xfId="0" applyFont="1" applyBorder="1"/>
    <xf numFmtId="0" fontId="1" fillId="0" borderId="23" xfId="0" applyFont="1" applyBorder="1"/>
    <xf numFmtId="2" fontId="1" fillId="0" borderId="24" xfId="0" applyNumberFormat="1" applyFont="1" applyBorder="1"/>
    <xf numFmtId="0" fontId="1" fillId="0" borderId="76" xfId="0" applyFont="1" applyBorder="1"/>
    <xf numFmtId="3" fontId="2" fillId="0" borderId="0" xfId="0" applyNumberFormat="1" applyFont="1" applyAlignment="1">
      <alignment horizontal="centerContinuous" vertical="center"/>
    </xf>
    <xf numFmtId="3" fontId="1" fillId="0" borderId="0" xfId="0" applyNumberFormat="1" applyFont="1" applyAlignment="1">
      <alignment horizontal="centerContinuous" vertical="center"/>
    </xf>
    <xf numFmtId="2" fontId="1" fillId="0" borderId="0" xfId="0" applyNumberFormat="1" applyFont="1" applyAlignment="1">
      <alignment horizontal="centerContinuous" vertical="center"/>
    </xf>
    <xf numFmtId="0" fontId="2" fillId="0" borderId="0" xfId="5" applyFont="1" applyAlignment="1">
      <alignment horizontal="left" vertical="top"/>
    </xf>
    <xf numFmtId="0" fontId="1" fillId="0" borderId="0" xfId="5"/>
    <xf numFmtId="0" fontId="4" fillId="2" borderId="83" xfId="5" applyFont="1" applyFill="1" applyBorder="1" applyAlignment="1">
      <alignment horizontal="centerContinuous" vertical="center"/>
    </xf>
    <xf numFmtId="0" fontId="1" fillId="2" borderId="28" xfId="5" applyFill="1" applyBorder="1" applyAlignment="1">
      <alignment horizontal="centerContinuous"/>
    </xf>
    <xf numFmtId="0" fontId="1" fillId="2" borderId="29" xfId="5" applyFill="1" applyBorder="1" applyAlignment="1">
      <alignment horizontal="centerContinuous"/>
    </xf>
    <xf numFmtId="0" fontId="6" fillId="0" borderId="0" xfId="5" applyFont="1" applyAlignment="1">
      <alignment horizontal="centerContinuous"/>
    </xf>
    <xf numFmtId="0" fontId="7" fillId="0" borderId="0" xfId="5" applyFont="1" applyAlignment="1">
      <alignment horizontal="centerContinuous" vertical="center"/>
    </xf>
    <xf numFmtId="0" fontId="7" fillId="0" borderId="0" xfId="5" applyFont="1" applyAlignment="1">
      <alignment horizontal="centerContinuous"/>
    </xf>
    <xf numFmtId="0" fontId="2" fillId="2" borderId="50" xfId="5" applyFont="1" applyFill="1" applyBorder="1" applyAlignment="1">
      <alignment horizontal="center" wrapText="1"/>
    </xf>
    <xf numFmtId="0" fontId="2" fillId="2" borderId="85" xfId="5" applyFont="1" applyFill="1" applyBorder="1" applyAlignment="1">
      <alignment horizontal="center" wrapText="1"/>
    </xf>
    <xf numFmtId="0" fontId="2" fillId="2" borderId="86" xfId="5" applyFont="1" applyFill="1" applyBorder="1" applyAlignment="1">
      <alignment horizontal="center" wrapText="1"/>
    </xf>
    <xf numFmtId="0" fontId="2" fillId="2" borderId="87" xfId="5" applyFont="1" applyFill="1" applyBorder="1" applyAlignment="1">
      <alignment horizontal="center" vertical="top" wrapText="1"/>
    </xf>
    <xf numFmtId="0" fontId="2" fillId="2" borderId="88" xfId="5" applyFont="1" applyFill="1" applyBorder="1" applyAlignment="1">
      <alignment horizontal="center" vertical="top" wrapText="1"/>
    </xf>
    <xf numFmtId="0" fontId="2" fillId="2" borderId="89" xfId="5" applyFont="1" applyFill="1" applyBorder="1" applyAlignment="1">
      <alignment horizontal="center" vertical="top" wrapText="1"/>
    </xf>
    <xf numFmtId="0" fontId="2" fillId="0" borderId="45" xfId="5" applyFont="1" applyBorder="1"/>
    <xf numFmtId="3" fontId="2" fillId="0" borderId="90" xfId="5" applyNumberFormat="1" applyFont="1" applyBorder="1" applyAlignment="1">
      <alignment horizontal="right"/>
    </xf>
    <xf numFmtId="3" fontId="2" fillId="0" borderId="91" xfId="5" applyNumberFormat="1" applyFont="1" applyBorder="1"/>
    <xf numFmtId="3" fontId="2" fillId="0" borderId="45" xfId="5" applyNumberFormat="1" applyFont="1" applyBorder="1" applyAlignment="1">
      <alignment horizontal="right"/>
    </xf>
    <xf numFmtId="3" fontId="2" fillId="0" borderId="41" xfId="5" applyNumberFormat="1" applyFont="1" applyBorder="1" applyAlignment="1">
      <alignment horizontal="right"/>
    </xf>
    <xf numFmtId="0" fontId="1" fillId="0" borderId="92" xfId="5" applyBorder="1" applyAlignment="1">
      <alignment horizontal="left" indent="1"/>
    </xf>
    <xf numFmtId="3" fontId="1" fillId="0" borderId="93" xfId="5" applyNumberFormat="1" applyBorder="1" applyAlignment="1">
      <alignment horizontal="right"/>
    </xf>
    <xf numFmtId="3" fontId="1" fillId="0" borderId="94" xfId="5" applyNumberFormat="1" applyBorder="1" applyAlignment="1">
      <alignment horizontal="right"/>
    </xf>
    <xf numFmtId="3" fontId="1" fillId="0" borderId="92" xfId="5" applyNumberFormat="1" applyBorder="1" applyAlignment="1">
      <alignment horizontal="right"/>
    </xf>
    <xf numFmtId="3" fontId="1" fillId="0" borderId="95" xfId="5" applyNumberFormat="1" applyBorder="1" applyAlignment="1">
      <alignment horizontal="right"/>
    </xf>
    <xf numFmtId="0" fontId="2" fillId="0" borderId="92" xfId="5" applyFont="1" applyBorder="1"/>
    <xf numFmtId="3" fontId="2" fillId="0" borderId="93" xfId="5" applyNumberFormat="1" applyFont="1" applyBorder="1" applyAlignment="1">
      <alignment horizontal="right"/>
    </xf>
    <xf numFmtId="3" fontId="2" fillId="0" borderId="94" xfId="5" applyNumberFormat="1" applyFont="1" applyBorder="1" applyAlignment="1">
      <alignment horizontal="right"/>
    </xf>
    <xf numFmtId="3" fontId="2" fillId="0" borderId="92" xfId="5" applyNumberFormat="1" applyFont="1" applyBorder="1" applyAlignment="1">
      <alignment horizontal="right"/>
    </xf>
    <xf numFmtId="3" fontId="2" fillId="0" borderId="95" xfId="5" applyNumberFormat="1" applyFont="1" applyBorder="1" applyAlignment="1">
      <alignment horizontal="right"/>
    </xf>
    <xf numFmtId="0" fontId="1" fillId="0" borderId="96" xfId="5" applyBorder="1"/>
    <xf numFmtId="3" fontId="1" fillId="0" borderId="60" xfId="5" applyNumberFormat="1" applyBorder="1" applyAlignment="1">
      <alignment horizontal="right"/>
    </xf>
    <xf numFmtId="3" fontId="1" fillId="0" borderId="58" xfId="5" applyNumberFormat="1" applyBorder="1" applyAlignment="1">
      <alignment horizontal="right"/>
    </xf>
    <xf numFmtId="3" fontId="1" fillId="0" borderId="96" xfId="5" applyNumberFormat="1" applyBorder="1" applyAlignment="1">
      <alignment horizontal="right"/>
    </xf>
    <xf numFmtId="3" fontId="1" fillId="0" borderId="40" xfId="5" applyNumberFormat="1" applyBorder="1" applyAlignment="1">
      <alignment horizontal="right"/>
    </xf>
    <xf numFmtId="0" fontId="2" fillId="0" borderId="65" xfId="5" applyFont="1" applyBorder="1"/>
    <xf numFmtId="3" fontId="2" fillId="0" borderId="57" xfId="5" applyNumberFormat="1" applyFont="1" applyBorder="1" applyAlignment="1">
      <alignment horizontal="right"/>
    </xf>
    <xf numFmtId="3" fontId="2" fillId="0" borderId="55" xfId="5" applyNumberFormat="1" applyFont="1" applyBorder="1" applyAlignment="1">
      <alignment horizontal="right"/>
    </xf>
    <xf numFmtId="3" fontId="2" fillId="0" borderId="65" xfId="5" applyNumberFormat="1" applyFont="1" applyBorder="1" applyAlignment="1">
      <alignment horizontal="right"/>
    </xf>
    <xf numFmtId="3" fontId="2" fillId="0" borderId="54" xfId="5" applyNumberFormat="1" applyFont="1" applyBorder="1" applyAlignment="1">
      <alignment horizontal="right"/>
    </xf>
    <xf numFmtId="0" fontId="2" fillId="0" borderId="65" xfId="5" applyFont="1" applyBorder="1" applyAlignment="1">
      <alignment horizontal="left"/>
    </xf>
    <xf numFmtId="0" fontId="1" fillId="0" borderId="96" xfId="5" applyBorder="1" applyAlignment="1">
      <alignment horizontal="left"/>
    </xf>
    <xf numFmtId="3" fontId="1" fillId="0" borderId="97" xfId="5" applyNumberFormat="1" applyBorder="1" applyAlignment="1">
      <alignment horizontal="right"/>
    </xf>
    <xf numFmtId="0" fontId="2" fillId="0" borderId="98" xfId="5" applyFont="1" applyBorder="1" applyAlignment="1">
      <alignment horizontal="left"/>
    </xf>
    <xf numFmtId="3" fontId="2" fillId="0" borderId="69" xfId="5" applyNumberFormat="1" applyFont="1" applyBorder="1" applyAlignment="1">
      <alignment horizontal="right"/>
    </xf>
    <xf numFmtId="3" fontId="2" fillId="0" borderId="67" xfId="5" applyNumberFormat="1" applyFont="1" applyBorder="1" applyAlignment="1">
      <alignment horizontal="right"/>
    </xf>
    <xf numFmtId="3" fontId="2" fillId="0" borderId="98" xfId="5" applyNumberFormat="1" applyFont="1" applyBorder="1" applyAlignment="1">
      <alignment horizontal="right"/>
    </xf>
    <xf numFmtId="3" fontId="2" fillId="0" borderId="66" xfId="5" applyNumberFormat="1" applyFont="1" applyBorder="1" applyAlignment="1">
      <alignment horizontal="right"/>
    </xf>
    <xf numFmtId="0" fontId="1" fillId="0" borderId="0" xfId="5" applyAlignment="1">
      <alignment horizontal="left"/>
    </xf>
    <xf numFmtId="3" fontId="1" fillId="0" borderId="0" xfId="5" applyNumberFormat="1"/>
    <xf numFmtId="3" fontId="1" fillId="0" borderId="0" xfId="5" applyNumberFormat="1" applyAlignment="1">
      <alignment horizontal="centerContinuous"/>
    </xf>
    <xf numFmtId="3" fontId="2" fillId="0" borderId="91" xfId="5" applyNumberFormat="1" applyFont="1" applyBorder="1" applyAlignment="1">
      <alignment horizontal="right"/>
    </xf>
    <xf numFmtId="3" fontId="2" fillId="0" borderId="60" xfId="5" applyNumberFormat="1" applyFont="1" applyBorder="1" applyAlignment="1">
      <alignment horizontal="right"/>
    </xf>
    <xf numFmtId="3" fontId="2" fillId="0" borderId="40" xfId="5" applyNumberFormat="1" applyFont="1" applyBorder="1" applyAlignment="1">
      <alignment horizontal="right"/>
    </xf>
    <xf numFmtId="3" fontId="2" fillId="0" borderId="58" xfId="5" applyNumberFormat="1" applyFont="1" applyBorder="1" applyAlignment="1">
      <alignment horizontal="right"/>
    </xf>
    <xf numFmtId="3" fontId="2" fillId="0" borderId="96" xfId="5" applyNumberFormat="1" applyFont="1" applyBorder="1" applyAlignment="1">
      <alignment horizontal="right"/>
    </xf>
    <xf numFmtId="0" fontId="1" fillId="0" borderId="30" xfId="5" applyBorder="1"/>
    <xf numFmtId="3" fontId="1" fillId="0" borderId="99" xfId="5" applyNumberFormat="1" applyBorder="1" applyAlignment="1">
      <alignment horizontal="right"/>
    </xf>
    <xf numFmtId="3" fontId="1" fillId="0" borderId="100" xfId="5" applyNumberFormat="1" applyBorder="1" applyAlignment="1">
      <alignment horizontal="right"/>
    </xf>
    <xf numFmtId="3" fontId="1" fillId="0" borderId="101" xfId="5" applyNumberFormat="1" applyBorder="1" applyAlignment="1">
      <alignment horizontal="right"/>
    </xf>
    <xf numFmtId="0" fontId="15" fillId="0" borderId="0" xfId="5" applyFont="1"/>
    <xf numFmtId="0" fontId="15" fillId="0" borderId="0" xfId="0" applyFont="1"/>
    <xf numFmtId="0" fontId="16" fillId="0" borderId="0" xfId="0" applyFont="1" applyAlignment="1">
      <alignment horizontal="centerContinuous"/>
    </xf>
    <xf numFmtId="177" fontId="16" fillId="0" borderId="0" xfId="0" applyNumberFormat="1" applyFont="1" applyAlignment="1">
      <alignment horizontal="centerContinuous"/>
    </xf>
    <xf numFmtId="176" fontId="16" fillId="0" borderId="0" xfId="0" applyNumberFormat="1" applyFont="1" applyAlignment="1">
      <alignment horizontal="centerContinuous"/>
    </xf>
    <xf numFmtId="0" fontId="17" fillId="0" borderId="0" xfId="0" applyFont="1"/>
    <xf numFmtId="0" fontId="2" fillId="2" borderId="3" xfId="0" applyFont="1" applyFill="1" applyBorder="1" applyAlignment="1">
      <alignment horizontal="centerContinuous"/>
    </xf>
    <xf numFmtId="0" fontId="2" fillId="2" borderId="5" xfId="0" applyFont="1" applyFill="1" applyBorder="1" applyAlignment="1">
      <alignment horizontal="centerContinuous"/>
    </xf>
    <xf numFmtId="0" fontId="2" fillId="2" borderId="9" xfId="0" applyFont="1" applyFill="1" applyBorder="1" applyAlignment="1">
      <alignment horizontal="centerContinuous" vertical="center" wrapText="1"/>
    </xf>
    <xf numFmtId="0" fontId="2" fillId="2" borderId="10" xfId="0" applyFont="1" applyFill="1" applyBorder="1" applyAlignment="1">
      <alignment horizontal="centerContinuous" vertical="center" wrapText="1"/>
    </xf>
    <xf numFmtId="0" fontId="2" fillId="2" borderId="11" xfId="0" applyFont="1" applyFill="1" applyBorder="1" applyAlignment="1">
      <alignment horizontal="centerContinuous" vertical="center" wrapText="1"/>
    </xf>
    <xf numFmtId="3" fontId="1" fillId="0" borderId="102" xfId="0" applyNumberFormat="1" applyFont="1" applyBorder="1"/>
    <xf numFmtId="3" fontId="1" fillId="0" borderId="23" xfId="0" applyNumberFormat="1" applyFont="1" applyBorder="1" applyAlignment="1">
      <alignment horizontal="right"/>
    </xf>
    <xf numFmtId="0" fontId="1" fillId="0" borderId="103" xfId="0" applyFont="1" applyBorder="1"/>
    <xf numFmtId="3" fontId="1" fillId="0" borderId="104" xfId="0" applyNumberFormat="1" applyFont="1" applyBorder="1"/>
    <xf numFmtId="3" fontId="1" fillId="0" borderId="105" xfId="0" applyNumberFormat="1" applyFont="1" applyBorder="1"/>
    <xf numFmtId="3" fontId="1" fillId="0" borderId="106" xfId="0" applyNumberFormat="1" applyFont="1" applyBorder="1"/>
    <xf numFmtId="3" fontId="1" fillId="0" borderId="107" xfId="0" applyNumberFormat="1" applyFont="1" applyBorder="1"/>
    <xf numFmtId="3" fontId="1" fillId="0" borderId="103" xfId="0" applyNumberFormat="1" applyFont="1" applyBorder="1"/>
    <xf numFmtId="0" fontId="15" fillId="0" borderId="0" xfId="0" applyFont="1" applyAlignment="1">
      <alignment vertical="center"/>
    </xf>
    <xf numFmtId="0" fontId="18" fillId="0" borderId="0" xfId="0" applyFont="1"/>
    <xf numFmtId="0" fontId="19" fillId="0" borderId="0" xfId="0" applyFont="1" applyAlignment="1">
      <alignment horizontal="centerContinuous"/>
    </xf>
    <xf numFmtId="0" fontId="1" fillId="0" borderId="25" xfId="0" applyFont="1" applyBorder="1"/>
    <xf numFmtId="0" fontId="1" fillId="0" borderId="26" xfId="0" applyFont="1" applyBorder="1"/>
    <xf numFmtId="0" fontId="1" fillId="0" borderId="0" xfId="0" applyFont="1" applyAlignment="1">
      <alignment horizontal="centerContinuous" vertical="top"/>
    </xf>
    <xf numFmtId="0" fontId="2" fillId="0" borderId="0" xfId="0" applyFont="1" applyAlignment="1">
      <alignment horizontal="left"/>
    </xf>
    <xf numFmtId="3" fontId="1" fillId="0" borderId="26" xfId="0" applyNumberFormat="1" applyFont="1" applyBorder="1" applyAlignment="1">
      <alignment horizontal="right"/>
    </xf>
    <xf numFmtId="3" fontId="1" fillId="0" borderId="22" xfId="0" applyNumberFormat="1" applyFont="1" applyBorder="1" applyAlignment="1">
      <alignment horizontal="right"/>
    </xf>
    <xf numFmtId="3" fontId="1" fillId="0" borderId="24" xfId="0" applyNumberFormat="1" applyFont="1" applyBorder="1" applyAlignment="1">
      <alignment horizontal="right"/>
    </xf>
    <xf numFmtId="3" fontId="2" fillId="0" borderId="0" xfId="0" applyNumberFormat="1" applyFont="1" applyAlignment="1">
      <alignment horizontal="left"/>
    </xf>
    <xf numFmtId="3" fontId="1" fillId="0" borderId="25" xfId="0" applyNumberFormat="1" applyFont="1" applyBorder="1" applyAlignment="1">
      <alignment horizontal="right"/>
    </xf>
    <xf numFmtId="0" fontId="2" fillId="0" borderId="39" xfId="0" applyFont="1" applyBorder="1" applyAlignment="1">
      <alignment horizontal="left"/>
    </xf>
    <xf numFmtId="0" fontId="1" fillId="0" borderId="38" xfId="0" applyFont="1" applyBorder="1" applyAlignment="1">
      <alignment horizontal="left"/>
    </xf>
    <xf numFmtId="3" fontId="1" fillId="0" borderId="21" xfId="0" applyNumberFormat="1" applyFont="1" applyBorder="1" applyAlignment="1">
      <alignment horizontal="right"/>
    </xf>
    <xf numFmtId="0" fontId="2" fillId="0" borderId="5" xfId="0" applyFont="1" applyBorder="1" applyAlignment="1">
      <alignment horizontal="centerContinuous" vertical="center"/>
    </xf>
    <xf numFmtId="3" fontId="1" fillId="0" borderId="38" xfId="0" applyNumberFormat="1" applyFont="1" applyBorder="1" applyAlignment="1">
      <alignment horizontal="left"/>
    </xf>
    <xf numFmtId="3" fontId="1" fillId="0" borderId="20" xfId="0" applyNumberFormat="1" applyFont="1" applyBorder="1" applyAlignment="1">
      <alignment horizontal="right"/>
    </xf>
    <xf numFmtId="3" fontId="1" fillId="0" borderId="18" xfId="0" applyNumberFormat="1" applyFont="1" applyBorder="1" applyAlignment="1">
      <alignment horizontal="right"/>
    </xf>
    <xf numFmtId="3" fontId="1" fillId="0" borderId="19" xfId="0" applyNumberFormat="1" applyFont="1" applyBorder="1" applyAlignment="1">
      <alignment horizontal="right"/>
    </xf>
    <xf numFmtId="3" fontId="1" fillId="0" borderId="38" xfId="0" applyNumberFormat="1" applyFont="1" applyBorder="1" applyAlignment="1">
      <alignment horizontal="left" vertical="center"/>
    </xf>
    <xf numFmtId="3" fontId="1" fillId="0" borderId="21" xfId="0" applyNumberFormat="1" applyFont="1" applyBorder="1" applyAlignment="1">
      <alignment horizontal="right" vertical="top"/>
    </xf>
    <xf numFmtId="3" fontId="1" fillId="0" borderId="20" xfId="0" applyNumberFormat="1" applyFont="1" applyBorder="1" applyAlignment="1">
      <alignment horizontal="right" vertical="top"/>
    </xf>
    <xf numFmtId="3" fontId="1" fillId="0" borderId="18" xfId="0" applyNumberFormat="1" applyFont="1" applyBorder="1" applyAlignment="1">
      <alignment horizontal="right" vertical="top"/>
    </xf>
    <xf numFmtId="3" fontId="1" fillId="0" borderId="19" xfId="0" applyNumberFormat="1" applyFont="1" applyBorder="1" applyAlignment="1">
      <alignment horizontal="right" vertical="top"/>
    </xf>
    <xf numFmtId="0" fontId="2" fillId="2" borderId="7" xfId="0" applyFont="1" applyFill="1" applyBorder="1" applyAlignment="1">
      <alignment horizontal="centerContinuous" vertical="center" wrapText="1"/>
    </xf>
    <xf numFmtId="0" fontId="2" fillId="2" borderId="108" xfId="0" applyFont="1" applyFill="1" applyBorder="1" applyAlignment="1">
      <alignment horizontal="centerContinuous" vertical="center" wrapText="1"/>
    </xf>
    <xf numFmtId="0" fontId="2" fillId="2" borderId="76" xfId="0" applyFont="1" applyFill="1" applyBorder="1" applyAlignment="1">
      <alignment horizontal="centerContinuous" vertical="center" wrapText="1"/>
    </xf>
    <xf numFmtId="3" fontId="1" fillId="0" borderId="23" xfId="0" applyNumberFormat="1" applyFont="1" applyBorder="1" applyAlignment="1">
      <alignment vertical="top"/>
    </xf>
    <xf numFmtId="3" fontId="1" fillId="0" borderId="24" xfId="0" applyNumberFormat="1" applyFont="1" applyBorder="1" applyAlignment="1">
      <alignment vertical="top"/>
    </xf>
    <xf numFmtId="0" fontId="4" fillId="2" borderId="83" xfId="0" applyFont="1" applyFill="1" applyBorder="1" applyAlignment="1">
      <alignment horizontal="centerContinuous" vertical="center"/>
    </xf>
    <xf numFmtId="0" fontId="4" fillId="2" borderId="28" xfId="0" applyFont="1" applyFill="1" applyBorder="1" applyAlignment="1">
      <alignment horizontal="centerContinuous"/>
    </xf>
    <xf numFmtId="0" fontId="4" fillId="2" borderId="29" xfId="0" applyFont="1" applyFill="1" applyBorder="1" applyAlignment="1">
      <alignment horizontal="centerContinuous"/>
    </xf>
    <xf numFmtId="178" fontId="1" fillId="0" borderId="0" xfId="11" applyNumberFormat="1" applyFont="1" applyAlignment="1"/>
    <xf numFmtId="0" fontId="4" fillId="0" borderId="27" xfId="0" applyFont="1" applyBorder="1" applyAlignment="1">
      <alignment horizontal="centerContinuous" vertical="center"/>
    </xf>
    <xf numFmtId="0" fontId="2" fillId="0" borderId="28" xfId="0" applyFont="1" applyBorder="1" applyAlignment="1">
      <alignment horizontal="centerContinuous"/>
    </xf>
    <xf numFmtId="0" fontId="2" fillId="0" borderId="29" xfId="0" applyFont="1" applyBorder="1" applyAlignment="1">
      <alignment horizontal="centerContinuous"/>
    </xf>
    <xf numFmtId="0" fontId="14" fillId="2" borderId="90" xfId="0" applyFont="1" applyFill="1" applyBorder="1" applyAlignment="1">
      <alignment horizontal="centerContinuous" vertical="center"/>
    </xf>
    <xf numFmtId="0" fontId="14" fillId="2" borderId="109" xfId="0" applyFont="1" applyFill="1" applyBorder="1" applyAlignment="1">
      <alignment horizontal="centerContinuous" vertical="center"/>
    </xf>
    <xf numFmtId="0" fontId="14" fillId="2" borderId="91" xfId="0" applyFont="1" applyFill="1" applyBorder="1" applyAlignment="1">
      <alignment horizontal="centerContinuous" vertical="center"/>
    </xf>
    <xf numFmtId="0" fontId="14" fillId="2" borderId="110" xfId="0" applyFont="1" applyFill="1" applyBorder="1" applyAlignment="1">
      <alignment horizontal="centerContinuous" vertical="center" wrapText="1"/>
    </xf>
    <xf numFmtId="0" fontId="14" fillId="2" borderId="87" xfId="0" applyFont="1" applyFill="1" applyBorder="1" applyAlignment="1">
      <alignment horizontal="centerContinuous" vertical="center" wrapText="1"/>
    </xf>
    <xf numFmtId="0" fontId="14" fillId="2" borderId="111" xfId="0" applyFont="1" applyFill="1" applyBorder="1" applyAlignment="1">
      <alignment horizontal="centerContinuous" vertical="center" wrapText="1"/>
    </xf>
    <xf numFmtId="0" fontId="14" fillId="2" borderId="112" xfId="0" applyFont="1" applyFill="1" applyBorder="1" applyAlignment="1">
      <alignment horizontal="centerContinuous" vertical="center" wrapText="1"/>
    </xf>
    <xf numFmtId="0" fontId="14" fillId="2" borderId="113" xfId="0" applyFont="1" applyFill="1" applyBorder="1" applyAlignment="1">
      <alignment horizontal="centerContinuous" vertical="center" wrapText="1"/>
    </xf>
    <xf numFmtId="0" fontId="1" fillId="0" borderId="114" xfId="0" applyFont="1" applyBorder="1"/>
    <xf numFmtId="0" fontId="1" fillId="0" borderId="115" xfId="0" applyFont="1" applyBorder="1"/>
    <xf numFmtId="0" fontId="1" fillId="0" borderId="116" xfId="0" applyFont="1" applyBorder="1"/>
    <xf numFmtId="3" fontId="1" fillId="0" borderId="114" xfId="0" applyNumberFormat="1" applyFont="1" applyBorder="1"/>
    <xf numFmtId="3" fontId="1" fillId="0" borderId="115" xfId="0" applyNumberFormat="1" applyFont="1" applyBorder="1"/>
    <xf numFmtId="3" fontId="1" fillId="0" borderId="116" xfId="0" applyNumberFormat="1" applyFont="1" applyBorder="1"/>
    <xf numFmtId="3" fontId="1" fillId="0" borderId="117" xfId="0" applyNumberFormat="1" applyFont="1" applyBorder="1"/>
    <xf numFmtId="3" fontId="1" fillId="0" borderId="118" xfId="0" applyNumberFormat="1" applyFont="1" applyBorder="1"/>
    <xf numFmtId="3" fontId="1" fillId="0" borderId="119" xfId="0" applyNumberFormat="1" applyFont="1" applyBorder="1"/>
    <xf numFmtId="3" fontId="1" fillId="0" borderId="114" xfId="0" applyNumberFormat="1" applyFont="1" applyBorder="1" applyAlignment="1">
      <alignment vertical="top"/>
    </xf>
    <xf numFmtId="3" fontId="1" fillId="0" borderId="116" xfId="0" applyNumberFormat="1" applyFont="1" applyBorder="1" applyAlignment="1">
      <alignment vertical="top"/>
    </xf>
    <xf numFmtId="0" fontId="1" fillId="0" borderId="28" xfId="0" applyFont="1" applyBorder="1" applyAlignment="1">
      <alignment horizontal="centerContinuous"/>
    </xf>
    <xf numFmtId="0" fontId="1" fillId="0" borderId="29" xfId="0" applyFont="1" applyBorder="1" applyAlignment="1">
      <alignment horizontal="centerContinuous"/>
    </xf>
    <xf numFmtId="0" fontId="4" fillId="0" borderId="27" xfId="5" applyFont="1" applyBorder="1" applyAlignment="1">
      <alignment horizontal="centerContinuous" vertical="center"/>
    </xf>
    <xf numFmtId="0" fontId="1" fillId="0" borderId="28" xfId="5" applyBorder="1" applyAlignment="1">
      <alignment horizontal="centerContinuous"/>
    </xf>
    <xf numFmtId="0" fontId="1" fillId="0" borderId="29" xfId="5" applyBorder="1" applyAlignment="1">
      <alignment horizontal="centerContinuous"/>
    </xf>
    <xf numFmtId="0" fontId="17" fillId="0" borderId="0" xfId="5" applyFont="1"/>
    <xf numFmtId="0" fontId="1" fillId="0" borderId="0" xfId="5" applyAlignment="1">
      <alignment horizontal="centerContinuous" vertical="center"/>
    </xf>
    <xf numFmtId="0" fontId="1" fillId="0" borderId="0" xfId="5" applyAlignment="1">
      <alignment horizontal="centerContinuous"/>
    </xf>
    <xf numFmtId="0" fontId="2" fillId="2" borderId="6" xfId="5" applyFont="1" applyFill="1" applyBorder="1" applyAlignment="1">
      <alignment horizontal="centerContinuous" vertical="center"/>
    </xf>
    <xf numFmtId="0" fontId="2" fillId="2" borderId="2" xfId="5" applyFont="1" applyFill="1" applyBorder="1" applyAlignment="1">
      <alignment horizontal="centerContinuous"/>
    </xf>
    <xf numFmtId="0" fontId="2" fillId="2" borderId="12" xfId="5" applyFont="1" applyFill="1" applyBorder="1" applyAlignment="1">
      <alignment horizontal="centerContinuous" vertical="center" wrapText="1"/>
    </xf>
    <xf numFmtId="0" fontId="2" fillId="2" borderId="8" xfId="5" applyFont="1" applyFill="1" applyBorder="1" applyAlignment="1">
      <alignment horizontal="centerContinuous" vertical="center" wrapText="1"/>
    </xf>
    <xf numFmtId="0" fontId="1" fillId="0" borderId="13" xfId="5" applyBorder="1"/>
    <xf numFmtId="176" fontId="2" fillId="0" borderId="2" xfId="5" applyNumberFormat="1" applyFont="1" applyBorder="1" applyAlignment="1">
      <alignment horizontal="centerContinuous" vertical="center"/>
    </xf>
    <xf numFmtId="0" fontId="1" fillId="0" borderId="2" xfId="5" applyBorder="1" applyAlignment="1">
      <alignment horizontal="centerContinuous"/>
    </xf>
    <xf numFmtId="176" fontId="2" fillId="0" borderId="2" xfId="5" applyNumberFormat="1" applyFont="1" applyBorder="1" applyAlignment="1">
      <alignment horizontal="centerContinuous"/>
    </xf>
    <xf numFmtId="176" fontId="1" fillId="0" borderId="2" xfId="5" applyNumberFormat="1" applyBorder="1" applyAlignment="1">
      <alignment horizontal="centerContinuous"/>
    </xf>
    <xf numFmtId="176" fontId="1" fillId="0" borderId="3" xfId="5" applyNumberFormat="1" applyBorder="1" applyAlignment="1">
      <alignment horizontal="centerContinuous"/>
    </xf>
    <xf numFmtId="0" fontId="2" fillId="0" borderId="22" xfId="5" applyFont="1" applyBorder="1"/>
    <xf numFmtId="0" fontId="1" fillId="0" borderId="24" xfId="5" applyBorder="1"/>
    <xf numFmtId="0" fontId="1" fillId="0" borderId="73" xfId="5" applyBorder="1"/>
    <xf numFmtId="0" fontId="1" fillId="0" borderId="22" xfId="5" applyBorder="1"/>
    <xf numFmtId="0" fontId="1" fillId="0" borderId="23" xfId="5" applyBorder="1"/>
    <xf numFmtId="3" fontId="1" fillId="0" borderId="24" xfId="5" applyNumberFormat="1" applyBorder="1"/>
    <xf numFmtId="3" fontId="1" fillId="0" borderId="75" xfId="5" applyNumberFormat="1" applyBorder="1"/>
    <xf numFmtId="3" fontId="1" fillId="0" borderId="22" xfId="5" applyNumberFormat="1" applyBorder="1"/>
    <xf numFmtId="3" fontId="1" fillId="0" borderId="23" xfId="5" applyNumberFormat="1" applyBorder="1"/>
    <xf numFmtId="0" fontId="1" fillId="0" borderId="17" xfId="5" applyBorder="1"/>
    <xf numFmtId="3" fontId="1" fillId="0" borderId="19" xfId="5" applyNumberFormat="1" applyBorder="1"/>
    <xf numFmtId="3" fontId="1" fillId="0" borderId="74" xfId="5" applyNumberFormat="1" applyBorder="1"/>
    <xf numFmtId="3" fontId="1" fillId="0" borderId="17" xfId="5" applyNumberFormat="1" applyBorder="1"/>
    <xf numFmtId="3" fontId="1" fillId="0" borderId="18" xfId="5" applyNumberFormat="1" applyBorder="1"/>
    <xf numFmtId="3" fontId="1" fillId="0" borderId="21" xfId="5" applyNumberFormat="1" applyBorder="1"/>
    <xf numFmtId="176" fontId="2" fillId="0" borderId="3" xfId="5" applyNumberFormat="1" applyFont="1" applyBorder="1" applyAlignment="1">
      <alignment horizontal="centerContinuous" vertical="center"/>
    </xf>
    <xf numFmtId="0" fontId="1" fillId="0" borderId="82" xfId="5" applyBorder="1" applyAlignment="1">
      <alignment horizontal="centerContinuous"/>
    </xf>
    <xf numFmtId="0" fontId="1" fillId="0" borderId="6" xfId="5" applyBorder="1" applyAlignment="1">
      <alignment horizontal="centerContinuous"/>
    </xf>
    <xf numFmtId="0" fontId="1" fillId="0" borderId="75" xfId="5" applyBorder="1"/>
    <xf numFmtId="0" fontId="1" fillId="0" borderId="28" xfId="0" applyFont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/>
    </xf>
    <xf numFmtId="0" fontId="2" fillId="2" borderId="10" xfId="0" applyFont="1" applyFill="1" applyBorder="1" applyAlignment="1">
      <alignment horizontal="center" vertical="center" wrapText="1"/>
    </xf>
    <xf numFmtId="0" fontId="2" fillId="2" borderId="120" xfId="0" applyFont="1" applyFill="1" applyBorder="1" applyAlignment="1">
      <alignment horizontal="centerContinuous" vertical="center" wrapText="1"/>
    </xf>
    <xf numFmtId="0" fontId="2" fillId="2" borderId="12" xfId="0" applyFont="1" applyFill="1" applyBorder="1" applyAlignment="1">
      <alignment horizontal="center" vertical="center" wrapText="1"/>
    </xf>
    <xf numFmtId="3" fontId="2" fillId="0" borderId="6" xfId="0" applyNumberFormat="1" applyFont="1" applyBorder="1" applyAlignment="1">
      <alignment horizontal="right"/>
    </xf>
    <xf numFmtId="3" fontId="2" fillId="0" borderId="3" xfId="0" applyNumberFormat="1" applyFont="1" applyBorder="1" applyAlignment="1">
      <alignment horizontal="left"/>
    </xf>
    <xf numFmtId="3" fontId="2" fillId="0" borderId="4" xfId="0" applyNumberFormat="1" applyFont="1" applyBorder="1" applyAlignment="1">
      <alignment horizontal="right"/>
    </xf>
    <xf numFmtId="3" fontId="1" fillId="0" borderId="29" xfId="0" applyNumberFormat="1" applyFont="1" applyBorder="1" applyAlignment="1">
      <alignment horizontal="right"/>
    </xf>
    <xf numFmtId="3" fontId="1" fillId="0" borderId="27" xfId="0" applyNumberFormat="1" applyFont="1" applyBorder="1" applyAlignment="1">
      <alignment horizontal="left"/>
    </xf>
    <xf numFmtId="3" fontId="1" fillId="0" borderId="121" xfId="0" applyNumberFormat="1" applyFont="1" applyBorder="1" applyAlignment="1">
      <alignment horizontal="right"/>
    </xf>
    <xf numFmtId="3" fontId="2" fillId="0" borderId="29" xfId="0" applyNumberFormat="1" applyFont="1" applyBorder="1" applyAlignment="1">
      <alignment horizontal="right"/>
    </xf>
    <xf numFmtId="3" fontId="2" fillId="0" borderId="27" xfId="0" applyNumberFormat="1" applyFont="1" applyBorder="1" applyAlignment="1">
      <alignment horizontal="left"/>
    </xf>
    <xf numFmtId="3" fontId="2" fillId="0" borderId="121" xfId="0" applyNumberFormat="1" applyFont="1" applyBorder="1" applyAlignment="1">
      <alignment horizontal="right"/>
    </xf>
    <xf numFmtId="3" fontId="1" fillId="0" borderId="24" xfId="0" applyNumberFormat="1" applyFont="1" applyBorder="1" applyAlignment="1">
      <alignment horizontal="left"/>
    </xf>
    <xf numFmtId="3" fontId="1" fillId="0" borderId="0" xfId="0" applyNumberFormat="1" applyFont="1" applyAlignment="1">
      <alignment horizontal="right"/>
    </xf>
    <xf numFmtId="3" fontId="1" fillId="0" borderId="122" xfId="0" applyNumberFormat="1" applyFont="1" applyBorder="1" applyAlignment="1">
      <alignment horizontal="right"/>
    </xf>
    <xf numFmtId="3" fontId="1" fillId="0" borderId="22" xfId="0" applyNumberFormat="1" applyFont="1" applyBorder="1" applyAlignment="1">
      <alignment horizontal="left" indent="1"/>
    </xf>
    <xf numFmtId="3" fontId="1" fillId="0" borderId="22" xfId="0" applyNumberFormat="1" applyFont="1" applyBorder="1" applyAlignment="1">
      <alignment horizontal="left"/>
    </xf>
    <xf numFmtId="3" fontId="1" fillId="0" borderId="22" xfId="0" applyNumberFormat="1" applyFont="1" applyBorder="1" applyAlignment="1">
      <alignment horizontal="left" indent="2"/>
    </xf>
    <xf numFmtId="3" fontId="1" fillId="0" borderId="17" xfId="0" applyNumberFormat="1" applyFont="1" applyBorder="1" applyAlignment="1">
      <alignment horizontal="left"/>
    </xf>
    <xf numFmtId="3" fontId="1" fillId="0" borderId="17" xfId="0" applyNumberFormat="1" applyFont="1" applyBorder="1" applyAlignment="1">
      <alignment horizontal="right"/>
    </xf>
    <xf numFmtId="0" fontId="5" fillId="0" borderId="28" xfId="0" applyFont="1" applyBorder="1" applyAlignment="1">
      <alignment horizontal="centerContinuous" vertical="center"/>
    </xf>
    <xf numFmtId="0" fontId="5" fillId="0" borderId="28" xfId="0" applyFont="1" applyBorder="1" applyAlignment="1">
      <alignment horizontal="centerContinuous"/>
    </xf>
    <xf numFmtId="0" fontId="5" fillId="0" borderId="29" xfId="0" applyFont="1" applyBorder="1" applyAlignment="1">
      <alignment horizontal="centerContinuous"/>
    </xf>
    <xf numFmtId="0" fontId="1" fillId="0" borderId="0" xfId="2" applyFont="1" applyAlignment="1">
      <alignment horizontal="centerContinuous" vertical="top"/>
    </xf>
    <xf numFmtId="0" fontId="2" fillId="2" borderId="12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right"/>
    </xf>
    <xf numFmtId="3" fontId="2" fillId="0" borderId="3" xfId="0" applyNumberFormat="1" applyFont="1" applyBorder="1" applyAlignment="1">
      <alignment horizontal="right"/>
    </xf>
    <xf numFmtId="3" fontId="1" fillId="0" borderId="27" xfId="0" applyNumberFormat="1" applyFont="1" applyBorder="1" applyAlignment="1">
      <alignment horizontal="right"/>
    </xf>
    <xf numFmtId="3" fontId="1" fillId="0" borderId="123" xfId="0" applyNumberFormat="1" applyFont="1" applyBorder="1" applyAlignment="1">
      <alignment horizontal="right"/>
    </xf>
    <xf numFmtId="3" fontId="2" fillId="0" borderId="27" xfId="0" applyNumberFormat="1" applyFont="1" applyBorder="1" applyAlignment="1">
      <alignment horizontal="right"/>
    </xf>
    <xf numFmtId="3" fontId="2" fillId="0" borderId="123" xfId="0" applyNumberFormat="1" applyFont="1" applyBorder="1" applyAlignment="1">
      <alignment horizontal="right"/>
    </xf>
    <xf numFmtId="0" fontId="1" fillId="0" borderId="0" xfId="2" applyFont="1"/>
    <xf numFmtId="0" fontId="2" fillId="0" borderId="0" xfId="2" applyFont="1" applyAlignment="1">
      <alignment horizontal="right" vertical="top"/>
    </xf>
    <xf numFmtId="0" fontId="4" fillId="0" borderId="27" xfId="2" applyFont="1" applyBorder="1" applyAlignment="1">
      <alignment horizontal="centerContinuous" vertical="center"/>
    </xf>
    <xf numFmtId="0" fontId="2" fillId="0" borderId="28" xfId="2" applyFont="1" applyBorder="1" applyAlignment="1">
      <alignment horizontal="centerContinuous"/>
    </xf>
    <xf numFmtId="0" fontId="1" fillId="0" borderId="28" xfId="2" applyFont="1" applyBorder="1" applyAlignment="1">
      <alignment horizontal="centerContinuous"/>
    </xf>
    <xf numFmtId="0" fontId="1" fillId="0" borderId="29" xfId="2" applyFont="1" applyBorder="1" applyAlignment="1">
      <alignment horizontal="centerContinuous"/>
    </xf>
    <xf numFmtId="0" fontId="6" fillId="0" borderId="0" xfId="2" applyFont="1" applyAlignment="1">
      <alignment horizontal="centerContinuous"/>
    </xf>
    <xf numFmtId="0" fontId="7" fillId="0" borderId="0" xfId="2" applyFont="1" applyAlignment="1">
      <alignment horizontal="centerContinuous"/>
    </xf>
    <xf numFmtId="0" fontId="1" fillId="0" borderId="0" xfId="2" applyFont="1" applyAlignment="1">
      <alignment horizontal="centerContinuous"/>
    </xf>
    <xf numFmtId="0" fontId="2" fillId="3" borderId="6" xfId="2" applyFont="1" applyFill="1" applyBorder="1" applyAlignment="1">
      <alignment horizontal="centerContinuous" vertical="center"/>
    </xf>
    <xf numFmtId="0" fontId="2" fillId="3" borderId="2" xfId="2" applyFont="1" applyFill="1" applyBorder="1" applyAlignment="1">
      <alignment horizontal="centerContinuous" vertical="center"/>
    </xf>
    <xf numFmtId="3" fontId="2" fillId="3" borderId="7" xfId="2" applyNumberFormat="1" applyFont="1" applyFill="1" applyBorder="1" applyAlignment="1">
      <alignment horizontal="centerContinuous" vertical="center"/>
    </xf>
    <xf numFmtId="0" fontId="2" fillId="0" borderId="6" xfId="2" applyFont="1" applyBorder="1"/>
    <xf numFmtId="3" fontId="2" fillId="0" borderId="5" xfId="2" applyNumberFormat="1" applyFont="1" applyBorder="1" applyAlignment="1">
      <alignment horizontal="right"/>
    </xf>
    <xf numFmtId="3" fontId="2" fillId="0" borderId="6" xfId="2" applyNumberFormat="1" applyFont="1" applyBorder="1" applyAlignment="1">
      <alignment horizontal="right"/>
    </xf>
    <xf numFmtId="3" fontId="2" fillId="0" borderId="2" xfId="2" applyNumberFormat="1" applyFont="1" applyBorder="1" applyAlignment="1">
      <alignment horizontal="right"/>
    </xf>
    <xf numFmtId="3" fontId="2" fillId="0" borderId="3" xfId="2" applyNumberFormat="1" applyFont="1" applyBorder="1" applyAlignment="1">
      <alignment horizontal="right"/>
    </xf>
    <xf numFmtId="0" fontId="1" fillId="0" borderId="29" xfId="2" applyFont="1" applyBorder="1" applyAlignment="1">
      <alignment horizontal="left" indent="1"/>
    </xf>
    <xf numFmtId="3" fontId="1" fillId="0" borderId="123" xfId="2" applyNumberFormat="1" applyFont="1" applyBorder="1" applyAlignment="1">
      <alignment horizontal="right"/>
    </xf>
    <xf numFmtId="3" fontId="1" fillId="0" borderId="29" xfId="2" applyNumberFormat="1" applyFont="1" applyBorder="1" applyAlignment="1">
      <alignment horizontal="right"/>
    </xf>
    <xf numFmtId="3" fontId="1" fillId="0" borderId="83" xfId="2" applyNumberFormat="1" applyFont="1" applyBorder="1" applyAlignment="1">
      <alignment horizontal="right"/>
    </xf>
    <xf numFmtId="3" fontId="1" fillId="0" borderId="27" xfId="2" applyNumberFormat="1" applyFont="1" applyBorder="1" applyAlignment="1">
      <alignment horizontal="right"/>
    </xf>
    <xf numFmtId="0" fontId="2" fillId="0" borderId="17" xfId="2" applyFont="1" applyBorder="1"/>
    <xf numFmtId="3" fontId="2" fillId="0" borderId="21" xfId="2" applyNumberFormat="1" applyFont="1" applyBorder="1" applyAlignment="1">
      <alignment horizontal="right"/>
    </xf>
    <xf numFmtId="3" fontId="2" fillId="0" borderId="17" xfId="2" applyNumberFormat="1" applyFont="1" applyBorder="1" applyAlignment="1">
      <alignment horizontal="right"/>
    </xf>
    <xf numFmtId="3" fontId="2" fillId="0" borderId="18" xfId="2" applyNumberFormat="1" applyFont="1" applyBorder="1" applyAlignment="1">
      <alignment horizontal="right"/>
    </xf>
    <xf numFmtId="3" fontId="2" fillId="0" borderId="19" xfId="2" applyNumberFormat="1" applyFont="1" applyBorder="1" applyAlignment="1">
      <alignment horizontal="right"/>
    </xf>
    <xf numFmtId="0" fontId="1" fillId="0" borderId="78" xfId="2" applyFont="1" applyBorder="1" applyAlignment="1">
      <alignment horizontal="left" indent="1"/>
    </xf>
    <xf numFmtId="3" fontId="1" fillId="0" borderId="102" xfId="2" applyNumberFormat="1" applyFont="1" applyBorder="1" applyAlignment="1">
      <alignment horizontal="right"/>
    </xf>
    <xf numFmtId="3" fontId="1" fillId="0" borderId="78" xfId="2" applyNumberFormat="1" applyFont="1" applyBorder="1" applyAlignment="1">
      <alignment horizontal="right"/>
    </xf>
    <xf numFmtId="3" fontId="1" fillId="0" borderId="37" xfId="2" applyNumberFormat="1" applyFont="1" applyBorder="1" applyAlignment="1">
      <alignment horizontal="left"/>
    </xf>
    <xf numFmtId="3" fontId="1" fillId="0" borderId="36" xfId="2" applyNumberFormat="1" applyFont="1" applyBorder="1" applyAlignment="1">
      <alignment horizontal="right"/>
    </xf>
    <xf numFmtId="3" fontId="1" fillId="0" borderId="37" xfId="2" applyNumberFormat="1" applyFont="1" applyBorder="1" applyAlignment="1">
      <alignment horizontal="right"/>
    </xf>
    <xf numFmtId="0" fontId="1" fillId="0" borderId="22" xfId="2" applyFont="1" applyBorder="1" applyAlignment="1">
      <alignment horizontal="left" indent="1"/>
    </xf>
    <xf numFmtId="3" fontId="1" fillId="0" borderId="26" xfId="2" applyNumberFormat="1" applyFont="1" applyBorder="1" applyAlignment="1">
      <alignment horizontal="right"/>
    </xf>
    <xf numFmtId="3" fontId="1" fillId="0" borderId="22" xfId="2" applyNumberFormat="1" applyFont="1" applyBorder="1" applyAlignment="1">
      <alignment horizontal="right"/>
    </xf>
    <xf numFmtId="3" fontId="1" fillId="0" borderId="24" xfId="2" applyNumberFormat="1" applyFont="1" applyBorder="1" applyAlignment="1">
      <alignment horizontal="left"/>
    </xf>
    <xf numFmtId="3" fontId="1" fillId="0" borderId="23" xfId="2" applyNumberFormat="1" applyFont="1" applyBorder="1" applyAlignment="1">
      <alignment horizontal="right"/>
    </xf>
    <xf numFmtId="3" fontId="1" fillId="0" borderId="24" xfId="2" applyNumberFormat="1" applyFont="1" applyBorder="1" applyAlignment="1">
      <alignment horizontal="right"/>
    </xf>
    <xf numFmtId="176" fontId="2" fillId="0" borderId="17" xfId="2" applyNumberFormat="1" applyFont="1" applyBorder="1" applyAlignment="1">
      <alignment horizontal="left"/>
    </xf>
    <xf numFmtId="176" fontId="1" fillId="0" borderId="22" xfId="2" applyNumberFormat="1" applyFont="1" applyBorder="1" applyAlignment="1">
      <alignment horizontal="left" indent="1"/>
    </xf>
    <xf numFmtId="0" fontId="2" fillId="0" borderId="17" xfId="2" applyFont="1" applyBorder="1" applyAlignment="1">
      <alignment horizontal="left"/>
    </xf>
    <xf numFmtId="0" fontId="1" fillId="0" borderId="17" xfId="2" applyFont="1" applyBorder="1" applyAlignment="1">
      <alignment horizontal="left" indent="1"/>
    </xf>
    <xf numFmtId="3" fontId="1" fillId="0" borderId="21" xfId="2" applyNumberFormat="1" applyFont="1" applyBorder="1" applyAlignment="1">
      <alignment horizontal="right"/>
    </xf>
    <xf numFmtId="3" fontId="1" fillId="0" borderId="17" xfId="2" applyNumberFormat="1" applyFont="1" applyBorder="1" applyAlignment="1">
      <alignment horizontal="right"/>
    </xf>
    <xf numFmtId="3" fontId="1" fillId="0" borderId="19" xfId="2" applyNumberFormat="1" applyFont="1" applyBorder="1" applyAlignment="1">
      <alignment horizontal="right"/>
    </xf>
    <xf numFmtId="3" fontId="1" fillId="0" borderId="18" xfId="2" applyNumberFormat="1" applyFont="1" applyBorder="1" applyAlignment="1">
      <alignment horizontal="right"/>
    </xf>
    <xf numFmtId="3" fontId="1" fillId="0" borderId="0" xfId="2" applyNumberFormat="1" applyFont="1"/>
    <xf numFmtId="3" fontId="1" fillId="0" borderId="0" xfId="2" applyNumberFormat="1" applyFont="1" applyAlignment="1">
      <alignment vertical="center"/>
    </xf>
    <xf numFmtId="0" fontId="2" fillId="3" borderId="33" xfId="2" applyFont="1" applyFill="1" applyBorder="1" applyAlignment="1">
      <alignment horizontal="centerContinuous" vertical="center"/>
    </xf>
    <xf numFmtId="0" fontId="2" fillId="3" borderId="1" xfId="2" applyFont="1" applyFill="1" applyBorder="1" applyAlignment="1">
      <alignment horizontal="centerContinuous"/>
    </xf>
    <xf numFmtId="0" fontId="2" fillId="3" borderId="14" xfId="2" applyFont="1" applyFill="1" applyBorder="1" applyAlignment="1">
      <alignment horizontal="centerContinuous"/>
    </xf>
    <xf numFmtId="0" fontId="2" fillId="3" borderId="124" xfId="2" applyFont="1" applyFill="1" applyBorder="1" applyAlignment="1">
      <alignment horizontal="centerContinuous" vertical="center"/>
    </xf>
    <xf numFmtId="0" fontId="2" fillId="3" borderId="5" xfId="2" applyFont="1" applyFill="1" applyBorder="1" applyAlignment="1">
      <alignment horizontal="centerContinuous" vertical="center"/>
    </xf>
    <xf numFmtId="3" fontId="2" fillId="0" borderId="19" xfId="2" applyNumberFormat="1" applyFont="1" applyBorder="1" applyAlignment="1">
      <alignment horizontal="left"/>
    </xf>
    <xf numFmtId="3" fontId="1" fillId="0" borderId="27" xfId="2" applyNumberFormat="1" applyFont="1" applyBorder="1" applyAlignment="1">
      <alignment horizontal="left"/>
    </xf>
    <xf numFmtId="3" fontId="2" fillId="0" borderId="27" xfId="2" applyNumberFormat="1" applyFont="1" applyBorder="1" applyAlignment="1">
      <alignment horizontal="left"/>
    </xf>
    <xf numFmtId="3" fontId="2" fillId="0" borderId="17" xfId="2" quotePrefix="1" applyNumberFormat="1" applyFont="1" applyBorder="1" applyAlignment="1">
      <alignment horizontal="right"/>
    </xf>
    <xf numFmtId="0" fontId="2" fillId="0" borderId="125" xfId="0" applyFont="1" applyBorder="1"/>
    <xf numFmtId="0" fontId="1" fillId="0" borderId="126" xfId="0" applyFont="1" applyBorder="1"/>
    <xf numFmtId="0" fontId="1" fillId="0" borderId="122" xfId="0" applyFont="1" applyBorder="1"/>
    <xf numFmtId="0" fontId="2" fillId="0" borderId="122" xfId="0" applyFont="1" applyBorder="1"/>
    <xf numFmtId="0" fontId="2" fillId="3" borderId="34" xfId="0" applyFont="1" applyFill="1" applyBorder="1" applyAlignment="1">
      <alignment horizontal="center" vertical="center"/>
    </xf>
    <xf numFmtId="0" fontId="2" fillId="3" borderId="124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3" fontId="1" fillId="0" borderId="0" xfId="0" applyNumberFormat="1" applyFont="1" applyAlignment="1">
      <alignment vertical="top"/>
    </xf>
    <xf numFmtId="0" fontId="1" fillId="0" borderId="29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wrapText="1"/>
    </xf>
    <xf numFmtId="0" fontId="7" fillId="0" borderId="0" xfId="0" applyFont="1" applyAlignment="1">
      <alignment horizontal="centerContinuous" wrapText="1"/>
    </xf>
    <xf numFmtId="0" fontId="17" fillId="0" borderId="0" xfId="0" applyFont="1" applyAlignment="1">
      <alignment horizontal="centerContinuous"/>
    </xf>
    <xf numFmtId="0" fontId="1" fillId="0" borderId="0" xfId="0" applyFont="1" applyAlignment="1">
      <alignment horizontal="centerContinuous" wrapText="1"/>
    </xf>
    <xf numFmtId="0" fontId="21" fillId="3" borderId="127" xfId="0" applyFont="1" applyFill="1" applyBorder="1" applyAlignment="1">
      <alignment horizontal="centerContinuous" vertical="center"/>
    </xf>
    <xf numFmtId="0" fontId="14" fillId="3" borderId="128" xfId="0" applyFont="1" applyFill="1" applyBorder="1" applyAlignment="1">
      <alignment horizontal="centerContinuous" vertical="center"/>
    </xf>
    <xf numFmtId="0" fontId="14" fillId="3" borderId="129" xfId="0" applyFont="1" applyFill="1" applyBorder="1" applyAlignment="1">
      <alignment horizontal="centerContinuous" vertical="center"/>
    </xf>
    <xf numFmtId="0" fontId="14" fillId="3" borderId="33" xfId="0" applyFont="1" applyFill="1" applyBorder="1" applyAlignment="1">
      <alignment horizontal="centerContinuous" vertical="center"/>
    </xf>
    <xf numFmtId="0" fontId="14" fillId="3" borderId="0" xfId="0" applyFont="1" applyFill="1" applyAlignment="1">
      <alignment horizontal="centerContinuous" vertical="center"/>
    </xf>
    <xf numFmtId="0" fontId="14" fillId="3" borderId="18" xfId="0" applyFont="1" applyFill="1" applyBorder="1" applyAlignment="1">
      <alignment horizontal="centerContinuous" vertical="center"/>
    </xf>
    <xf numFmtId="0" fontId="14" fillId="3" borderId="19" xfId="0" applyFont="1" applyFill="1" applyBorder="1" applyAlignment="1">
      <alignment horizontal="centerContinuous" vertical="center"/>
    </xf>
    <xf numFmtId="0" fontId="14" fillId="3" borderId="4" xfId="0" applyFont="1" applyFill="1" applyBorder="1" applyAlignment="1">
      <alignment horizontal="centerContinuous" vertical="center"/>
    </xf>
    <xf numFmtId="0" fontId="14" fillId="3" borderId="2" xfId="0" applyFont="1" applyFill="1" applyBorder="1" applyAlignment="1">
      <alignment horizontal="centerContinuous" vertical="center"/>
    </xf>
    <xf numFmtId="0" fontId="14" fillId="3" borderId="5" xfId="0" applyFont="1" applyFill="1" applyBorder="1" applyAlignment="1">
      <alignment horizontal="centerContinuous" vertical="center"/>
    </xf>
    <xf numFmtId="0" fontId="14" fillId="3" borderId="17" xfId="0" applyFont="1" applyFill="1" applyBorder="1" applyAlignment="1">
      <alignment horizontal="centerContinuous" vertical="center"/>
    </xf>
    <xf numFmtId="0" fontId="14" fillId="3" borderId="20" xfId="0" applyFont="1" applyFill="1" applyBorder="1" applyAlignment="1">
      <alignment horizontal="centerContinuous" vertical="center"/>
    </xf>
    <xf numFmtId="0" fontId="2" fillId="0" borderId="82" xfId="0" applyFont="1" applyBorder="1"/>
    <xf numFmtId="3" fontId="2" fillId="0" borderId="2" xfId="0" applyNumberFormat="1" applyFont="1" applyBorder="1" applyAlignment="1">
      <alignment horizontal="right"/>
    </xf>
    <xf numFmtId="3" fontId="2" fillId="0" borderId="4" xfId="0" applyNumberFormat="1" applyFont="1" applyBorder="1"/>
    <xf numFmtId="3" fontId="2" fillId="0" borderId="2" xfId="0" applyNumberFormat="1" applyFont="1" applyBorder="1"/>
    <xf numFmtId="3" fontId="2" fillId="0" borderId="5" xfId="0" applyNumberFormat="1" applyFont="1" applyBorder="1"/>
    <xf numFmtId="3" fontId="2" fillId="0" borderId="3" xfId="0" applyNumberFormat="1" applyFont="1" applyBorder="1"/>
    <xf numFmtId="0" fontId="1" fillId="0" borderId="0" xfId="0" applyFont="1" applyAlignment="1">
      <alignment horizontal="left" indent="1"/>
    </xf>
    <xf numFmtId="0" fontId="1" fillId="0" borderId="38" xfId="0" applyFont="1" applyBorder="1" applyAlignment="1">
      <alignment horizontal="left" indent="1"/>
    </xf>
    <xf numFmtId="0" fontId="2" fillId="2" borderId="130" xfId="0" applyFont="1" applyFill="1" applyBorder="1" applyAlignment="1">
      <alignment horizontal="center" vertical="center" wrapText="1"/>
    </xf>
    <xf numFmtId="176" fontId="2" fillId="0" borderId="131" xfId="0" applyNumberFormat="1" applyFont="1" applyBorder="1" applyAlignment="1">
      <alignment horizontal="centerContinuous" vertical="center"/>
    </xf>
    <xf numFmtId="176" fontId="1" fillId="0" borderId="14" xfId="0" applyNumberFormat="1" applyFont="1" applyBorder="1" applyAlignment="1">
      <alignment horizontal="centerContinuous"/>
    </xf>
    <xf numFmtId="3" fontId="1" fillId="0" borderId="132" xfId="0" applyNumberFormat="1" applyFont="1" applyBorder="1"/>
    <xf numFmtId="176" fontId="1" fillId="0" borderId="37" xfId="0" applyNumberFormat="1" applyFont="1" applyBorder="1" applyAlignment="1">
      <alignment horizontal="centerContinuous"/>
    </xf>
    <xf numFmtId="3" fontId="1" fillId="0" borderId="133" xfId="0" applyNumberFormat="1" applyFont="1" applyBorder="1"/>
    <xf numFmtId="4" fontId="1" fillId="0" borderId="19" xfId="0" applyNumberFormat="1" applyFont="1" applyBorder="1"/>
    <xf numFmtId="3" fontId="1" fillId="0" borderId="134" xfId="0" applyNumberFormat="1" applyFont="1" applyBorder="1"/>
    <xf numFmtId="4" fontId="1" fillId="0" borderId="24" xfId="0" applyNumberFormat="1" applyFont="1" applyBorder="1"/>
    <xf numFmtId="4" fontId="1" fillId="0" borderId="77" xfId="0" applyNumberFormat="1" applyFont="1" applyBorder="1"/>
    <xf numFmtId="4" fontId="1" fillId="0" borderId="24" xfId="0" applyNumberFormat="1" applyFont="1" applyBorder="1" applyAlignment="1">
      <alignment horizontal="centerContinuous" vertical="center"/>
    </xf>
    <xf numFmtId="0" fontId="1" fillId="0" borderId="0" xfId="0" quotePrefix="1" applyFont="1" applyAlignment="1">
      <alignment horizontal="left"/>
    </xf>
    <xf numFmtId="0" fontId="1" fillId="0" borderId="30" xfId="0" applyFont="1" applyBorder="1"/>
    <xf numFmtId="4" fontId="1" fillId="0" borderId="37" xfId="0" applyNumberFormat="1" applyFont="1" applyBorder="1"/>
    <xf numFmtId="3" fontId="1" fillId="0" borderId="3" xfId="0" applyNumberFormat="1" applyFont="1" applyBorder="1" applyAlignment="1">
      <alignment horizontal="centerContinuous" vertical="center"/>
    </xf>
    <xf numFmtId="3" fontId="1" fillId="0" borderId="82" xfId="0" applyNumberFormat="1" applyFont="1" applyBorder="1" applyAlignment="1">
      <alignment horizontal="centerContinuous" vertical="center"/>
    </xf>
    <xf numFmtId="3" fontId="2" fillId="0" borderId="82" xfId="0" applyNumberFormat="1" applyFont="1" applyBorder="1" applyAlignment="1">
      <alignment horizontal="centerContinuous" vertical="center"/>
    </xf>
    <xf numFmtId="1" fontId="6" fillId="0" borderId="0" xfId="5" applyNumberFormat="1" applyFont="1" applyAlignment="1">
      <alignment horizontal="centerContinuous"/>
    </xf>
    <xf numFmtId="1" fontId="1" fillId="0" borderId="0" xfId="5" applyNumberFormat="1" applyAlignment="1">
      <alignment horizontal="centerContinuous" vertical="center"/>
    </xf>
    <xf numFmtId="1" fontId="2" fillId="0" borderId="38" xfId="5" applyNumberFormat="1" applyFont="1" applyBorder="1"/>
    <xf numFmtId="1" fontId="1" fillId="0" borderId="38" xfId="5" applyNumberFormat="1" applyBorder="1"/>
    <xf numFmtId="1" fontId="1" fillId="0" borderId="30" xfId="5" applyNumberFormat="1" applyBorder="1"/>
    <xf numFmtId="1" fontId="1" fillId="0" borderId="0" xfId="5" applyNumberFormat="1"/>
    <xf numFmtId="3" fontId="1" fillId="0" borderId="115" xfId="5" applyNumberFormat="1" applyBorder="1" applyAlignment="1">
      <alignment horizontal="right"/>
    </xf>
    <xf numFmtId="3" fontId="1" fillId="0" borderId="26" xfId="5" applyNumberFormat="1" applyBorder="1" applyAlignment="1">
      <alignment horizontal="right"/>
    </xf>
    <xf numFmtId="3" fontId="1" fillId="0" borderId="0" xfId="5" applyNumberFormat="1" applyAlignment="1">
      <alignment horizontal="right"/>
    </xf>
    <xf numFmtId="3" fontId="1" fillId="0" borderId="24" xfId="5" applyNumberFormat="1" applyBorder="1" applyAlignment="1">
      <alignment horizontal="right"/>
    </xf>
    <xf numFmtId="0" fontId="2" fillId="0" borderId="0" xfId="5" applyFont="1"/>
    <xf numFmtId="3" fontId="1" fillId="0" borderId="19" xfId="5" applyNumberFormat="1" applyBorder="1" applyAlignment="1">
      <alignment horizontal="right"/>
    </xf>
    <xf numFmtId="176" fontId="1" fillId="0" borderId="0" xfId="9" applyNumberFormat="1" applyFont="1" applyAlignment="1">
      <alignment horizontal="left"/>
    </xf>
    <xf numFmtId="0" fontId="4" fillId="0" borderId="83" xfId="5" applyFont="1" applyBorder="1" applyAlignment="1">
      <alignment horizontal="centerContinuous" vertical="center"/>
    </xf>
    <xf numFmtId="0" fontId="2" fillId="3" borderId="145" xfId="5" applyFont="1" applyFill="1" applyBorder="1" applyAlignment="1">
      <alignment horizontal="center"/>
    </xf>
    <xf numFmtId="0" fontId="2" fillId="3" borderId="97" xfId="5" applyFont="1" applyFill="1" applyBorder="1" applyAlignment="1">
      <alignment horizontal="center"/>
    </xf>
    <xf numFmtId="0" fontId="2" fillId="3" borderId="100" xfId="5" applyFont="1" applyFill="1" applyBorder="1" applyAlignment="1">
      <alignment horizontal="center"/>
    </xf>
    <xf numFmtId="0" fontId="2" fillId="3" borderId="99" xfId="5" applyFont="1" applyFill="1" applyBorder="1" applyAlignment="1">
      <alignment horizontal="center"/>
    </xf>
    <xf numFmtId="1" fontId="2" fillId="3" borderId="88" xfId="5" applyNumberFormat="1" applyFont="1" applyFill="1" applyBorder="1" applyAlignment="1">
      <alignment horizontal="center"/>
    </xf>
    <xf numFmtId="1" fontId="2" fillId="3" borderId="146" xfId="5" applyNumberFormat="1" applyFont="1" applyFill="1" applyBorder="1" applyAlignment="1">
      <alignment horizontal="center"/>
    </xf>
    <xf numFmtId="1" fontId="2" fillId="3" borderId="143" xfId="5" applyNumberFormat="1" applyFont="1" applyFill="1" applyBorder="1" applyAlignment="1">
      <alignment horizontal="center"/>
    </xf>
    <xf numFmtId="1" fontId="2" fillId="3" borderId="147" xfId="5" applyNumberFormat="1" applyFont="1" applyFill="1" applyBorder="1" applyAlignment="1">
      <alignment horizontal="center"/>
    </xf>
    <xf numFmtId="1" fontId="2" fillId="3" borderId="110" xfId="5" applyNumberFormat="1" applyFont="1" applyFill="1" applyBorder="1" applyAlignment="1">
      <alignment horizontal="center"/>
    </xf>
    <xf numFmtId="3" fontId="1" fillId="0" borderId="118" xfId="5" applyNumberFormat="1" applyBorder="1"/>
    <xf numFmtId="3" fontId="1" fillId="0" borderId="119" xfId="5" applyNumberFormat="1" applyBorder="1"/>
    <xf numFmtId="0" fontId="1" fillId="0" borderId="148" xfId="5" applyBorder="1" applyAlignment="1">
      <alignment horizontal="left"/>
    </xf>
    <xf numFmtId="3" fontId="1" fillId="0" borderId="23" xfId="5" applyNumberFormat="1" applyBorder="1" applyAlignment="1">
      <alignment horizontal="right"/>
    </xf>
    <xf numFmtId="3" fontId="1" fillId="0" borderId="116" xfId="5" applyNumberFormat="1" applyBorder="1" applyAlignment="1">
      <alignment horizontal="right"/>
    </xf>
    <xf numFmtId="3" fontId="1" fillId="0" borderId="22" xfId="5" applyNumberFormat="1" applyBorder="1" applyAlignment="1">
      <alignment horizontal="right"/>
    </xf>
    <xf numFmtId="1" fontId="1" fillId="0" borderId="139" xfId="5" applyNumberFormat="1" applyBorder="1"/>
    <xf numFmtId="3" fontId="1" fillId="0" borderId="25" xfId="5" applyNumberFormat="1" applyBorder="1" applyAlignment="1">
      <alignment horizontal="right"/>
    </xf>
    <xf numFmtId="0" fontId="1" fillId="0" borderId="0" xfId="5" applyAlignment="1">
      <alignment horizontal="right"/>
    </xf>
    <xf numFmtId="1" fontId="1" fillId="0" borderId="122" xfId="5" applyNumberFormat="1" applyBorder="1"/>
    <xf numFmtId="1" fontId="1" fillId="0" borderId="126" xfId="5" applyNumberFormat="1" applyBorder="1"/>
    <xf numFmtId="3" fontId="1" fillId="0" borderId="17" xfId="5" applyNumberFormat="1" applyBorder="1" applyAlignment="1">
      <alignment horizontal="right"/>
    </xf>
    <xf numFmtId="3" fontId="1" fillId="0" borderId="18" xfId="5" applyNumberFormat="1" applyBorder="1" applyAlignment="1">
      <alignment horizontal="right"/>
    </xf>
    <xf numFmtId="3" fontId="1" fillId="0" borderId="119" xfId="5" applyNumberFormat="1" applyBorder="1" applyAlignment="1">
      <alignment horizontal="right"/>
    </xf>
    <xf numFmtId="3" fontId="1" fillId="0" borderId="118" xfId="5" applyNumberFormat="1" applyBorder="1" applyAlignment="1">
      <alignment horizontal="right"/>
    </xf>
    <xf numFmtId="0" fontId="2" fillId="0" borderId="0" xfId="9" applyFont="1" applyAlignment="1">
      <alignment horizontal="left" vertical="top"/>
    </xf>
    <xf numFmtId="0" fontId="1" fillId="0" borderId="0" xfId="9" applyFont="1"/>
    <xf numFmtId="0" fontId="2" fillId="0" borderId="0" xfId="9" applyFont="1" applyAlignment="1">
      <alignment horizontal="right" vertical="top"/>
    </xf>
    <xf numFmtId="0" fontId="4" fillId="0" borderId="27" xfId="9" applyFont="1" applyBorder="1" applyAlignment="1">
      <alignment horizontal="centerContinuous" vertical="center"/>
    </xf>
    <xf numFmtId="0" fontId="2" fillId="0" borderId="28" xfId="9" applyFont="1" applyBorder="1" applyAlignment="1">
      <alignment horizontal="centerContinuous"/>
    </xf>
    <xf numFmtId="0" fontId="1" fillId="0" borderId="29" xfId="9" applyFont="1" applyBorder="1" applyAlignment="1">
      <alignment horizontal="centerContinuous"/>
    </xf>
    <xf numFmtId="0" fontId="6" fillId="0" borderId="0" xfId="9" applyFont="1" applyAlignment="1">
      <alignment horizontal="centerContinuous"/>
    </xf>
    <xf numFmtId="0" fontId="2" fillId="0" borderId="0" xfId="9" applyFont="1" applyAlignment="1">
      <alignment horizontal="centerContinuous"/>
    </xf>
    <xf numFmtId="0" fontId="1" fillId="0" borderId="0" xfId="9" applyFont="1" applyAlignment="1">
      <alignment horizontal="centerContinuous"/>
    </xf>
    <xf numFmtId="0" fontId="1" fillId="0" borderId="0" xfId="9" applyFont="1" applyAlignment="1">
      <alignment horizontal="centerContinuous" vertical="center"/>
    </xf>
    <xf numFmtId="0" fontId="2" fillId="2" borderId="9" xfId="9" applyFont="1" applyFill="1" applyBorder="1" applyAlignment="1">
      <alignment horizontal="center" vertical="center" wrapText="1"/>
    </xf>
    <xf numFmtId="0" fontId="2" fillId="2" borderId="8" xfId="9" applyFont="1" applyFill="1" applyBorder="1" applyAlignment="1">
      <alignment horizontal="center" vertical="center" wrapText="1"/>
    </xf>
    <xf numFmtId="0" fontId="10" fillId="0" borderId="125" xfId="9" applyFont="1" applyBorder="1" applyAlignment="1">
      <alignment horizontal="center" vertical="top"/>
    </xf>
    <xf numFmtId="0" fontId="14" fillId="0" borderId="131" xfId="9" applyFont="1" applyBorder="1" applyAlignment="1">
      <alignment horizontal="centerContinuous" vertical="center"/>
    </xf>
    <xf numFmtId="0" fontId="10" fillId="0" borderId="82" xfId="9" applyFont="1" applyBorder="1" applyAlignment="1">
      <alignment horizontal="centerContinuous"/>
    </xf>
    <xf numFmtId="0" fontId="14" fillId="0" borderId="131" xfId="9" applyFont="1" applyBorder="1" applyAlignment="1">
      <alignment horizontal="centerContinuous"/>
    </xf>
    <xf numFmtId="0" fontId="14" fillId="0" borderId="82" xfId="9" applyFont="1" applyBorder="1" applyAlignment="1">
      <alignment horizontal="centerContinuous"/>
    </xf>
    <xf numFmtId="0" fontId="14" fillId="0" borderId="149" xfId="9" applyFont="1" applyBorder="1" applyAlignment="1">
      <alignment horizontal="centerContinuous"/>
    </xf>
    <xf numFmtId="3" fontId="14" fillId="0" borderId="131" xfId="9" applyNumberFormat="1" applyFont="1" applyBorder="1" applyAlignment="1">
      <alignment horizontal="centerContinuous"/>
    </xf>
    <xf numFmtId="3" fontId="14" fillId="0" borderId="82" xfId="9" applyNumberFormat="1" applyFont="1" applyBorder="1" applyAlignment="1">
      <alignment horizontal="centerContinuous"/>
    </xf>
    <xf numFmtId="0" fontId="22" fillId="0" borderId="0" xfId="0" applyFont="1"/>
    <xf numFmtId="176" fontId="2" fillId="0" borderId="126" xfId="9" applyNumberFormat="1" applyFont="1" applyBorder="1"/>
    <xf numFmtId="3" fontId="2" fillId="0" borderId="20" xfId="9" applyNumberFormat="1" applyFont="1" applyBorder="1" applyAlignment="1">
      <alignment horizontal="right"/>
    </xf>
    <xf numFmtId="3" fontId="2" fillId="0" borderId="18" xfId="9" applyNumberFormat="1" applyFont="1" applyBorder="1" applyAlignment="1">
      <alignment horizontal="right"/>
    </xf>
    <xf numFmtId="3" fontId="2" fillId="0" borderId="19" xfId="9" applyNumberFormat="1" applyFont="1" applyBorder="1" applyAlignment="1">
      <alignment horizontal="right"/>
    </xf>
    <xf numFmtId="3" fontId="2" fillId="0" borderId="21" xfId="9" applyNumberFormat="1" applyFont="1" applyBorder="1" applyAlignment="1">
      <alignment horizontal="right"/>
    </xf>
    <xf numFmtId="3" fontId="2" fillId="0" borderId="17" xfId="9" applyNumberFormat="1" applyFont="1" applyBorder="1" applyAlignment="1">
      <alignment horizontal="right"/>
    </xf>
    <xf numFmtId="176" fontId="1" fillId="0" borderId="0" xfId="9" applyNumberFormat="1" applyFont="1"/>
    <xf numFmtId="3" fontId="1" fillId="0" borderId="25" xfId="9" applyNumberFormat="1" applyFont="1" applyBorder="1" applyAlignment="1">
      <alignment horizontal="right"/>
    </xf>
    <xf numFmtId="3" fontId="1" fillId="0" borderId="23" xfId="9" applyNumberFormat="1" applyFont="1" applyBorder="1" applyAlignment="1">
      <alignment horizontal="right"/>
    </xf>
    <xf numFmtId="3" fontId="1" fillId="0" borderId="24" xfId="9" applyNumberFormat="1" applyFont="1" applyBorder="1" applyAlignment="1">
      <alignment horizontal="right"/>
    </xf>
    <xf numFmtId="3" fontId="1" fillId="0" borderId="26" xfId="9" applyNumberFormat="1" applyFont="1" applyBorder="1" applyAlignment="1">
      <alignment horizontal="right"/>
    </xf>
    <xf numFmtId="3" fontId="1" fillId="0" borderId="22" xfId="9" applyNumberFormat="1" applyFont="1" applyBorder="1" applyAlignment="1">
      <alignment horizontal="right"/>
    </xf>
    <xf numFmtId="176" fontId="10" fillId="0" borderId="39" xfId="9" applyNumberFormat="1" applyFont="1" applyBorder="1"/>
    <xf numFmtId="0" fontId="2" fillId="0" borderId="38" xfId="9" applyFont="1" applyBorder="1"/>
    <xf numFmtId="176" fontId="1" fillId="0" borderId="38" xfId="9" applyNumberFormat="1" applyFont="1" applyBorder="1"/>
    <xf numFmtId="3" fontId="1" fillId="0" borderId="20" xfId="9" applyNumberFormat="1" applyFont="1" applyBorder="1" applyAlignment="1">
      <alignment horizontal="right"/>
    </xf>
    <xf numFmtId="3" fontId="1" fillId="0" borderId="18" xfId="9" applyNumberFormat="1" applyFont="1" applyBorder="1" applyAlignment="1">
      <alignment horizontal="right"/>
    </xf>
    <xf numFmtId="3" fontId="1" fillId="0" borderId="19" xfId="9" applyNumberFormat="1" applyFont="1" applyBorder="1" applyAlignment="1">
      <alignment horizontal="right"/>
    </xf>
    <xf numFmtId="3" fontId="1" fillId="0" borderId="21" xfId="9" applyNumberFormat="1" applyFont="1" applyBorder="1" applyAlignment="1">
      <alignment horizontal="right"/>
    </xf>
    <xf numFmtId="3" fontId="1" fillId="0" borderId="17" xfId="9" applyNumberFormat="1" applyFont="1" applyBorder="1" applyAlignment="1">
      <alignment horizontal="right"/>
    </xf>
    <xf numFmtId="3" fontId="1" fillId="0" borderId="0" xfId="9" applyNumberFormat="1" applyFont="1"/>
    <xf numFmtId="0" fontId="6" fillId="0" borderId="0" xfId="5" applyFont="1" applyAlignment="1">
      <alignment horizontal="left" vertical="top"/>
    </xf>
    <xf numFmtId="0" fontId="4" fillId="3" borderId="27" xfId="5" applyFont="1" applyFill="1" applyBorder="1" applyAlignment="1">
      <alignment horizontal="centerContinuous" vertical="center"/>
    </xf>
    <xf numFmtId="0" fontId="1" fillId="3" borderId="28" xfId="5" applyFill="1" applyBorder="1" applyAlignment="1">
      <alignment horizontal="centerContinuous"/>
    </xf>
    <xf numFmtId="0" fontId="1" fillId="3" borderId="28" xfId="5" applyFill="1" applyBorder="1" applyAlignment="1">
      <alignment horizontal="centerContinuous" vertical="center"/>
    </xf>
    <xf numFmtId="0" fontId="1" fillId="3" borderId="29" xfId="5" applyFill="1" applyBorder="1" applyAlignment="1">
      <alignment horizontal="centerContinuous" vertical="center"/>
    </xf>
    <xf numFmtId="0" fontId="6" fillId="0" borderId="30" xfId="3" applyFont="1" applyBorder="1" applyAlignment="1">
      <alignment horizontal="centerContinuous" wrapText="1"/>
    </xf>
    <xf numFmtId="0" fontId="1" fillId="0" borderId="0" xfId="5" applyAlignment="1">
      <alignment horizontal="centerContinuous" wrapText="1"/>
    </xf>
    <xf numFmtId="0" fontId="2" fillId="2" borderId="32" xfId="5" applyFont="1" applyFill="1" applyBorder="1" applyAlignment="1">
      <alignment horizontal="center" vertical="center"/>
    </xf>
    <xf numFmtId="0" fontId="2" fillId="2" borderId="127" xfId="5" quotePrefix="1" applyFont="1" applyFill="1" applyBorder="1" applyAlignment="1">
      <alignment horizontal="center" vertical="center" wrapText="1"/>
    </xf>
    <xf numFmtId="0" fontId="2" fillId="2" borderId="31" xfId="5" applyFont="1" applyFill="1" applyBorder="1" applyAlignment="1">
      <alignment horizontal="center" vertical="center" wrapText="1"/>
    </xf>
    <xf numFmtId="0" fontId="2" fillId="2" borderId="34" xfId="5" applyFont="1" applyFill="1" applyBorder="1" applyAlignment="1">
      <alignment horizontal="center" vertical="center" wrapText="1"/>
    </xf>
    <xf numFmtId="0" fontId="2" fillId="2" borderId="34" xfId="5" quotePrefix="1" applyFont="1" applyFill="1" applyBorder="1" applyAlignment="1">
      <alignment horizontal="centerContinuous" vertical="center" wrapText="1" readingOrder="1"/>
    </xf>
    <xf numFmtId="0" fontId="2" fillId="2" borderId="129" xfId="5" quotePrefix="1" applyFont="1" applyFill="1" applyBorder="1" applyAlignment="1">
      <alignment horizontal="centerContinuous" vertical="center" wrapText="1" readingOrder="1"/>
    </xf>
    <xf numFmtId="0" fontId="2" fillId="2" borderId="33" xfId="5" applyFont="1" applyFill="1" applyBorder="1" applyAlignment="1">
      <alignment horizontal="center" vertical="center" wrapText="1"/>
    </xf>
    <xf numFmtId="0" fontId="2" fillId="0" borderId="128" xfId="5" applyFont="1" applyBorder="1" applyAlignment="1">
      <alignment horizontal="centerContinuous" vertical="center"/>
    </xf>
    <xf numFmtId="3" fontId="2" fillId="0" borderId="128" xfId="5" applyNumberFormat="1" applyFont="1" applyBorder="1" applyAlignment="1">
      <alignment horizontal="centerContinuous" vertical="center"/>
    </xf>
    <xf numFmtId="3" fontId="14" fillId="0" borderId="128" xfId="5" applyNumberFormat="1" applyFont="1" applyBorder="1" applyAlignment="1">
      <alignment horizontal="centerContinuous" vertical="center"/>
    </xf>
    <xf numFmtId="0" fontId="1" fillId="0" borderId="125" xfId="5" applyBorder="1" applyAlignment="1">
      <alignment horizontal="left"/>
    </xf>
    <xf numFmtId="3" fontId="1" fillId="0" borderId="134" xfId="5" applyNumberFormat="1" applyBorder="1" applyAlignment="1">
      <alignment horizontal="right"/>
    </xf>
    <xf numFmtId="3" fontId="1" fillId="0" borderId="122" xfId="5" applyNumberFormat="1" applyBorder="1" applyAlignment="1">
      <alignment horizontal="right"/>
    </xf>
    <xf numFmtId="3" fontId="1" fillId="0" borderId="14" xfId="5" applyNumberFormat="1" applyBorder="1" applyAlignment="1">
      <alignment horizontal="right"/>
    </xf>
    <xf numFmtId="0" fontId="1" fillId="0" borderId="122" xfId="5" applyBorder="1" applyAlignment="1">
      <alignment horizontal="left"/>
    </xf>
    <xf numFmtId="0" fontId="1" fillId="0" borderId="150" xfId="5" applyBorder="1" applyAlignment="1">
      <alignment horizontal="left"/>
    </xf>
    <xf numFmtId="3" fontId="1" fillId="0" borderId="120" xfId="5" applyNumberFormat="1" applyBorder="1" applyAlignment="1">
      <alignment horizontal="right"/>
    </xf>
    <xf numFmtId="3" fontId="1" fillId="0" borderId="77" xfId="5" applyNumberFormat="1" applyBorder="1" applyAlignment="1">
      <alignment horizontal="right"/>
    </xf>
    <xf numFmtId="3" fontId="1" fillId="0" borderId="151" xfId="5" applyNumberFormat="1" applyBorder="1" applyAlignment="1">
      <alignment horizontal="right"/>
    </xf>
    <xf numFmtId="3" fontId="1" fillId="0" borderId="7" xfId="5" applyNumberFormat="1" applyBorder="1" applyAlignment="1">
      <alignment horizontal="right"/>
    </xf>
    <xf numFmtId="3" fontId="1" fillId="0" borderId="150" xfId="5" applyNumberFormat="1" applyBorder="1" applyAlignment="1">
      <alignment horizontal="right"/>
    </xf>
    <xf numFmtId="3" fontId="1" fillId="0" borderId="76" xfId="5" applyNumberFormat="1" applyBorder="1" applyAlignment="1">
      <alignment horizontal="right"/>
    </xf>
    <xf numFmtId="0" fontId="1" fillId="0" borderId="0" xfId="5" applyAlignment="1">
      <alignment horizontal="left" wrapText="1"/>
    </xf>
    <xf numFmtId="0" fontId="5" fillId="0" borderId="0" xfId="5" applyFont="1"/>
    <xf numFmtId="0" fontId="31" fillId="0" borderId="0" xfId="6" applyFont="1" applyAlignment="1">
      <alignment horizontal="left" vertical="top"/>
    </xf>
    <xf numFmtId="0" fontId="23" fillId="0" borderId="0" xfId="8" applyFont="1" applyAlignment="1">
      <alignment horizontal="left" vertical="top"/>
    </xf>
    <xf numFmtId="0" fontId="24" fillId="0" borderId="0" xfId="8" applyFont="1" applyAlignment="1">
      <alignment horizontal="left" vertical="top"/>
    </xf>
    <xf numFmtId="0" fontId="32" fillId="0" borderId="0" xfId="8" applyFont="1"/>
    <xf numFmtId="0" fontId="33" fillId="0" borderId="0" xfId="8" applyFont="1"/>
    <xf numFmtId="0" fontId="28" fillId="0" borderId="0" xfId="8" applyFont="1"/>
    <xf numFmtId="3" fontId="1" fillId="0" borderId="1" xfId="5" applyNumberFormat="1" applyBorder="1" applyAlignment="1">
      <alignment horizontal="right"/>
    </xf>
    <xf numFmtId="3" fontId="1" fillId="0" borderId="16" xfId="5" applyNumberFormat="1" applyBorder="1" applyAlignment="1">
      <alignment horizontal="right"/>
    </xf>
    <xf numFmtId="3" fontId="1" fillId="0" borderId="13" xfId="5" applyNumberFormat="1" applyBorder="1" applyAlignment="1">
      <alignment horizontal="right"/>
    </xf>
    <xf numFmtId="0" fontId="1" fillId="0" borderId="122" xfId="0" applyFont="1" applyBorder="1" applyAlignment="1">
      <alignment horizontal="left"/>
    </xf>
    <xf numFmtId="0" fontId="1" fillId="0" borderId="150" xfId="0" applyFont="1" applyBorder="1" applyAlignment="1">
      <alignment horizontal="left"/>
    </xf>
    <xf numFmtId="3" fontId="1" fillId="0" borderId="150" xfId="0" applyNumberFormat="1" applyFont="1" applyBorder="1" applyAlignment="1">
      <alignment horizontal="right"/>
    </xf>
    <xf numFmtId="3" fontId="1" fillId="0" borderId="120" xfId="0" applyNumberFormat="1" applyFont="1" applyBorder="1"/>
    <xf numFmtId="0" fontId="1" fillId="0" borderId="0" xfId="8" applyFont="1" applyAlignment="1">
      <alignment horizontal="left"/>
    </xf>
    <xf numFmtId="3" fontId="1" fillId="0" borderId="0" xfId="8" applyNumberFormat="1" applyFont="1"/>
    <xf numFmtId="0" fontId="12" fillId="0" borderId="0" xfId="8" applyFont="1" applyAlignment="1">
      <alignment horizontal="left"/>
    </xf>
    <xf numFmtId="0" fontId="25" fillId="0" borderId="0" xfId="8" applyFont="1"/>
    <xf numFmtId="0" fontId="1" fillId="0" borderId="0" xfId="5" quotePrefix="1"/>
    <xf numFmtId="0" fontId="7" fillId="0" borderId="0" xfId="7" applyFont="1" applyAlignment="1">
      <alignment horizontal="left" vertical="top"/>
    </xf>
    <xf numFmtId="0" fontId="6" fillId="0" borderId="0" xfId="7" applyFont="1" applyAlignment="1">
      <alignment horizontal="left" vertical="top"/>
    </xf>
    <xf numFmtId="0" fontId="26" fillId="0" borderId="0" xfId="7"/>
    <xf numFmtId="0" fontId="28" fillId="0" borderId="0" xfId="7" applyFont="1"/>
    <xf numFmtId="0" fontId="1" fillId="0" borderId="0" xfId="7" applyFont="1" applyAlignment="1">
      <alignment horizontal="left"/>
    </xf>
    <xf numFmtId="0" fontId="12" fillId="0" borderId="0" xfId="7" applyFont="1" applyAlignment="1">
      <alignment horizontal="left"/>
    </xf>
    <xf numFmtId="0" fontId="25" fillId="0" borderId="0" xfId="7" applyFont="1"/>
    <xf numFmtId="3" fontId="1" fillId="0" borderId="0" xfId="7" applyNumberFormat="1" applyFont="1"/>
    <xf numFmtId="0" fontId="2" fillId="0" borderId="0" xfId="5" applyFont="1" applyAlignment="1">
      <alignment horizontal="left"/>
    </xf>
    <xf numFmtId="0" fontId="2" fillId="0" borderId="0" xfId="5" quotePrefix="1" applyFont="1" applyAlignment="1">
      <alignment horizontal="left"/>
    </xf>
    <xf numFmtId="0" fontId="1" fillId="0" borderId="0" xfId="5" quotePrefix="1" applyAlignment="1">
      <alignment horizontal="left"/>
    </xf>
    <xf numFmtId="176" fontId="1" fillId="0" borderId="0" xfId="0" applyNumberFormat="1" applyFont="1" applyAlignment="1">
      <alignment vertical="center"/>
    </xf>
    <xf numFmtId="176" fontId="1" fillId="0" borderId="0" xfId="0" applyNumberFormat="1" applyFont="1"/>
    <xf numFmtId="177" fontId="1" fillId="0" borderId="0" xfId="0" applyNumberFormat="1" applyFont="1"/>
    <xf numFmtId="176" fontId="4" fillId="0" borderId="0" xfId="0" applyNumberFormat="1" applyFont="1" applyAlignment="1">
      <alignment horizontal="centerContinuous"/>
    </xf>
    <xf numFmtId="176" fontId="2" fillId="0" borderId="0" xfId="0" applyNumberFormat="1" applyFont="1" applyAlignment="1">
      <alignment horizontal="centerContinuous"/>
    </xf>
    <xf numFmtId="176" fontId="1" fillId="0" borderId="0" xfId="0" applyNumberFormat="1" applyFont="1" applyAlignment="1">
      <alignment horizontal="centerContinuous"/>
    </xf>
    <xf numFmtId="176" fontId="2" fillId="3" borderId="152" xfId="0" applyNumberFormat="1" applyFont="1" applyFill="1" applyBorder="1"/>
    <xf numFmtId="176" fontId="2" fillId="3" borderId="46" xfId="0" applyNumberFormat="1" applyFont="1" applyFill="1" applyBorder="1" applyAlignment="1">
      <alignment horizontal="centerContinuous"/>
    </xf>
    <xf numFmtId="176" fontId="2" fillId="3" borderId="153" xfId="0" applyNumberFormat="1" applyFont="1" applyFill="1" applyBorder="1" applyAlignment="1">
      <alignment horizontal="centerContinuous"/>
    </xf>
    <xf numFmtId="176" fontId="2" fillId="3" borderId="96" xfId="0" applyNumberFormat="1" applyFont="1" applyFill="1" applyBorder="1" applyAlignment="1">
      <alignment horizontal="centerContinuous"/>
    </xf>
    <xf numFmtId="176" fontId="2" fillId="3" borderId="98" xfId="0" applyNumberFormat="1" applyFont="1" applyFill="1" applyBorder="1"/>
    <xf numFmtId="176" fontId="2" fillId="0" borderId="153" xfId="0" applyNumberFormat="1" applyFont="1" applyBorder="1"/>
    <xf numFmtId="176" fontId="2" fillId="0" borderId="46" xfId="0" applyNumberFormat="1" applyFont="1" applyBorder="1" applyAlignment="1">
      <alignment horizontal="right"/>
    </xf>
    <xf numFmtId="176" fontId="34" fillId="0" borderId="0" xfId="0" applyNumberFormat="1" applyFont="1"/>
    <xf numFmtId="176" fontId="2" fillId="0" borderId="40" xfId="0" applyNumberFormat="1" applyFont="1" applyBorder="1" applyAlignment="1">
      <alignment horizontal="right"/>
    </xf>
    <xf numFmtId="176" fontId="2" fillId="0" borderId="0" xfId="0" applyNumberFormat="1" applyFont="1"/>
    <xf numFmtId="176" fontId="1" fillId="0" borderId="40" xfId="0" applyNumberFormat="1" applyFont="1" applyBorder="1" applyAlignment="1">
      <alignment horizontal="right"/>
    </xf>
    <xf numFmtId="176" fontId="1" fillId="0" borderId="0" xfId="0" applyNumberFormat="1" applyFont="1" applyAlignment="1">
      <alignment horizontal="right"/>
    </xf>
    <xf numFmtId="176" fontId="35" fillId="0" borderId="153" xfId="0" applyNumberFormat="1" applyFont="1" applyBorder="1" applyAlignment="1">
      <alignment horizontal="center" vertical="center"/>
    </xf>
    <xf numFmtId="176" fontId="1" fillId="0" borderId="46" xfId="0" applyNumberFormat="1" applyFont="1" applyBorder="1" applyAlignment="1">
      <alignment horizontal="right"/>
    </xf>
    <xf numFmtId="176" fontId="36" fillId="0" borderId="0" xfId="0" applyNumberFormat="1" applyFont="1"/>
    <xf numFmtId="176" fontId="1" fillId="0" borderId="154" xfId="0" applyNumberFormat="1" applyFont="1" applyBorder="1"/>
    <xf numFmtId="176" fontId="1" fillId="0" borderId="155" xfId="0" applyNumberFormat="1" applyFont="1" applyBorder="1" applyAlignment="1">
      <alignment horizontal="right"/>
    </xf>
    <xf numFmtId="0" fontId="4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2" fillId="3" borderId="46" xfId="0" applyFont="1" applyFill="1" applyBorder="1" applyAlignment="1">
      <alignment horizontal="centerContinuous"/>
    </xf>
    <xf numFmtId="0" fontId="2" fillId="3" borderId="153" xfId="0" applyFont="1" applyFill="1" applyBorder="1" applyAlignment="1">
      <alignment horizontal="centerContinuous"/>
    </xf>
    <xf numFmtId="0" fontId="2" fillId="0" borderId="153" xfId="0" applyFont="1" applyBorder="1"/>
    <xf numFmtId="0" fontId="2" fillId="0" borderId="46" xfId="0" applyFont="1" applyBorder="1"/>
    <xf numFmtId="0" fontId="34" fillId="0" borderId="65" xfId="0" applyFont="1" applyBorder="1"/>
    <xf numFmtId="176" fontId="34" fillId="0" borderId="40" xfId="0" applyNumberFormat="1" applyFont="1" applyBorder="1"/>
    <xf numFmtId="176" fontId="1" fillId="0" borderId="46" xfId="0" applyNumberFormat="1" applyFont="1" applyBorder="1" applyAlignment="1">
      <alignment vertical="top"/>
    </xf>
    <xf numFmtId="176" fontId="1" fillId="0" borderId="46" xfId="0" applyNumberFormat="1" applyFont="1" applyBorder="1" applyAlignment="1">
      <alignment horizontal="right" vertical="top"/>
    </xf>
    <xf numFmtId="176" fontId="1" fillId="0" borderId="40" xfId="0" applyNumberFormat="1" applyFont="1" applyBorder="1"/>
    <xf numFmtId="176" fontId="1" fillId="0" borderId="54" xfId="0" applyNumberFormat="1" applyFont="1" applyBorder="1" applyAlignment="1">
      <alignment horizontal="right"/>
    </xf>
    <xf numFmtId="179" fontId="1" fillId="0" borderId="0" xfId="0" applyNumberFormat="1" applyFont="1" applyAlignment="1">
      <alignment vertical="center" wrapText="1"/>
    </xf>
    <xf numFmtId="179" fontId="1" fillId="0" borderId="0" xfId="0" applyNumberFormat="1" applyFont="1"/>
    <xf numFmtId="0" fontId="1" fillId="0" borderId="0" xfId="5" applyAlignment="1">
      <alignment vertical="center"/>
    </xf>
    <xf numFmtId="0" fontId="1" fillId="0" borderId="0" xfId="5" applyAlignment="1">
      <alignment horizontal="centerContinuous" vertical="center" wrapText="1"/>
    </xf>
    <xf numFmtId="0" fontId="1" fillId="0" borderId="156" xfId="5" applyBorder="1" applyAlignment="1">
      <alignment horizontal="center" vertical="top" wrapText="1"/>
    </xf>
    <xf numFmtId="0" fontId="2" fillId="3" borderId="46" xfId="5" applyFont="1" applyFill="1" applyBorder="1" applyAlignment="1">
      <alignment horizontal="centerContinuous"/>
    </xf>
    <xf numFmtId="0" fontId="2" fillId="3" borderId="153" xfId="5" applyFont="1" applyFill="1" applyBorder="1" applyAlignment="1">
      <alignment horizontal="centerContinuous"/>
    </xf>
    <xf numFmtId="176" fontId="2" fillId="3" borderId="46" xfId="5" applyNumberFormat="1" applyFont="1" applyFill="1" applyBorder="1" applyAlignment="1">
      <alignment horizontal="centerContinuous"/>
    </xf>
    <xf numFmtId="0" fontId="2" fillId="0" borderId="152" xfId="5" applyFont="1" applyBorder="1"/>
    <xf numFmtId="0" fontId="2" fillId="0" borderId="46" xfId="5" applyFont="1" applyBorder="1"/>
    <xf numFmtId="0" fontId="34" fillId="0" borderId="65" xfId="5" applyFont="1" applyBorder="1"/>
    <xf numFmtId="176" fontId="34" fillId="0" borderId="54" xfId="5" applyNumberFormat="1" applyFont="1" applyBorder="1"/>
    <xf numFmtId="176" fontId="1" fillId="0" borderId="40" xfId="5" applyNumberFormat="1" applyBorder="1" applyAlignment="1">
      <alignment horizontal="right"/>
    </xf>
    <xf numFmtId="0" fontId="34" fillId="0" borderId="96" xfId="5" applyFont="1" applyBorder="1" applyAlignment="1">
      <alignment wrapText="1"/>
    </xf>
    <xf numFmtId="176" fontId="36" fillId="0" borderId="40" xfId="5" applyNumberFormat="1" applyFont="1" applyBorder="1"/>
    <xf numFmtId="176" fontId="36" fillId="0" borderId="60" xfId="5" applyNumberFormat="1" applyFont="1" applyBorder="1"/>
    <xf numFmtId="176" fontId="1" fillId="0" borderId="54" xfId="5" applyNumberFormat="1" applyBorder="1" applyAlignment="1">
      <alignment horizontal="right"/>
    </xf>
    <xf numFmtId="176" fontId="1" fillId="0" borderId="0" xfId="5" applyNumberFormat="1" applyAlignment="1">
      <alignment horizontal="centerContinuous"/>
    </xf>
    <xf numFmtId="176" fontId="1" fillId="0" borderId="0" xfId="5" applyNumberFormat="1"/>
    <xf numFmtId="0" fontId="0" fillId="0" borderId="0" xfId="0" applyAlignment="1">
      <alignment vertical="center"/>
    </xf>
    <xf numFmtId="0" fontId="4" fillId="0" borderId="0" xfId="0" applyFont="1" applyAlignment="1">
      <alignment horizontal="centerContinuous" vertical="center"/>
    </xf>
    <xf numFmtId="0" fontId="0" fillId="0" borderId="0" xfId="0" applyAlignment="1">
      <alignment horizontal="centerContinuous"/>
    </xf>
    <xf numFmtId="0" fontId="2" fillId="3" borderId="53" xfId="0" applyFont="1" applyFill="1" applyBorder="1" applyAlignment="1">
      <alignment horizontal="center"/>
    </xf>
    <xf numFmtId="0" fontId="2" fillId="3" borderId="158" xfId="0" applyFont="1" applyFill="1" applyBorder="1" applyAlignment="1">
      <alignment horizontal="center" vertical="center"/>
    </xf>
    <xf numFmtId="0" fontId="2" fillId="3" borderId="69" xfId="0" applyFont="1" applyFill="1" applyBorder="1" applyAlignment="1">
      <alignment horizontal="center" vertical="top"/>
    </xf>
    <xf numFmtId="0" fontId="0" fillId="0" borderId="153" xfId="0" applyBorder="1"/>
    <xf numFmtId="0" fontId="2" fillId="0" borderId="158" xfId="0" applyFont="1" applyBorder="1" applyAlignment="1">
      <alignment horizontal="centerContinuous"/>
    </xf>
    <xf numFmtId="0" fontId="0" fillId="0" borderId="153" xfId="0" applyBorder="1" applyAlignment="1">
      <alignment horizontal="centerContinuous"/>
    </xf>
    <xf numFmtId="0" fontId="0" fillId="0" borderId="158" xfId="0" applyBorder="1"/>
    <xf numFmtId="0" fontId="0" fillId="0" borderId="46" xfId="0" applyBorder="1"/>
    <xf numFmtId="176" fontId="0" fillId="0" borderId="140" xfId="0" applyNumberFormat="1" applyBorder="1"/>
    <xf numFmtId="176" fontId="0" fillId="0" borderId="40" xfId="0" applyNumberFormat="1" applyBorder="1"/>
    <xf numFmtId="0" fontId="0" fillId="0" borderId="157" xfId="0" applyBorder="1"/>
    <xf numFmtId="176" fontId="0" fillId="0" borderId="158" xfId="0" applyNumberFormat="1" applyBorder="1"/>
    <xf numFmtId="176" fontId="0" fillId="0" borderId="46" xfId="0" applyNumberFormat="1" applyBorder="1"/>
    <xf numFmtId="0" fontId="0" fillId="0" borderId="144" xfId="0" applyBorder="1"/>
    <xf numFmtId="176" fontId="2" fillId="0" borderId="158" xfId="0" applyNumberFormat="1" applyFont="1" applyBorder="1" applyAlignment="1">
      <alignment horizontal="centerContinuous"/>
    </xf>
    <xf numFmtId="176" fontId="0" fillId="0" borderId="153" xfId="0" applyNumberFormat="1" applyBorder="1" applyAlignment="1">
      <alignment horizontal="centerContinuous"/>
    </xf>
    <xf numFmtId="0" fontId="0" fillId="0" borderId="0" xfId="5" applyFont="1" applyAlignment="1">
      <alignment vertical="center"/>
    </xf>
    <xf numFmtId="0" fontId="0" fillId="0" borderId="0" xfId="5" applyFont="1"/>
    <xf numFmtId="0" fontId="4" fillId="0" borderId="0" xfId="5" applyFont="1" applyAlignment="1">
      <alignment horizontal="centerContinuous" vertical="center"/>
    </xf>
    <xf numFmtId="0" fontId="0" fillId="0" borderId="0" xfId="5" applyFont="1" applyAlignment="1">
      <alignment horizontal="centerContinuous"/>
    </xf>
    <xf numFmtId="0" fontId="2" fillId="0" borderId="0" xfId="5" applyFont="1" applyAlignment="1">
      <alignment horizontal="centerContinuous"/>
    </xf>
    <xf numFmtId="0" fontId="2" fillId="3" borderId="160" xfId="5" applyFont="1" applyFill="1" applyBorder="1" applyAlignment="1">
      <alignment horizontal="centerContinuous"/>
    </xf>
    <xf numFmtId="0" fontId="2" fillId="3" borderId="80" xfId="5" applyFont="1" applyFill="1" applyBorder="1" applyAlignment="1">
      <alignment horizontal="centerContinuous"/>
    </xf>
    <xf numFmtId="0" fontId="2" fillId="3" borderId="161" xfId="5" applyFont="1" applyFill="1" applyBorder="1" applyAlignment="1">
      <alignment horizontal="centerContinuous"/>
    </xf>
    <xf numFmtId="0" fontId="2" fillId="3" borderId="162" xfId="5" applyFont="1" applyFill="1" applyBorder="1" applyAlignment="1">
      <alignment horizontal="centerContinuous"/>
    </xf>
    <xf numFmtId="180" fontId="2" fillId="0" borderId="166" xfId="5" applyNumberFormat="1" applyFont="1" applyBorder="1"/>
    <xf numFmtId="176" fontId="2" fillId="0" borderId="167" xfId="5" applyNumberFormat="1" applyFont="1" applyBorder="1" applyAlignment="1">
      <alignment horizontal="right"/>
    </xf>
    <xf numFmtId="176" fontId="2" fillId="0" borderId="168" xfId="5" applyNumberFormat="1" applyFont="1" applyBorder="1" applyAlignment="1">
      <alignment horizontal="right"/>
    </xf>
    <xf numFmtId="176" fontId="2" fillId="0" borderId="169" xfId="5" applyNumberFormat="1" applyFont="1" applyBorder="1" applyAlignment="1">
      <alignment horizontal="right"/>
    </xf>
    <xf numFmtId="176" fontId="2" fillId="0" borderId="170" xfId="5" applyNumberFormat="1" applyFont="1" applyBorder="1" applyAlignment="1">
      <alignment horizontal="right"/>
    </xf>
    <xf numFmtId="0" fontId="0" fillId="0" borderId="166" xfId="5" applyFont="1" applyBorder="1"/>
    <xf numFmtId="176" fontId="0" fillId="0" borderId="168" xfId="5" applyNumberFormat="1" applyFont="1" applyBorder="1" applyAlignment="1">
      <alignment horizontal="right"/>
    </xf>
    <xf numFmtId="176" fontId="0" fillId="0" borderId="170" xfId="5" applyNumberFormat="1" applyFont="1" applyBorder="1" applyAlignment="1">
      <alignment horizontal="right"/>
    </xf>
    <xf numFmtId="1" fontId="0" fillId="0" borderId="170" xfId="5" applyNumberFormat="1" applyFont="1" applyBorder="1" applyAlignment="1">
      <alignment horizontal="right"/>
    </xf>
    <xf numFmtId="176" fontId="0" fillId="0" borderId="171" xfId="5" applyNumberFormat="1" applyFont="1" applyBorder="1" applyAlignment="1">
      <alignment horizontal="right"/>
    </xf>
    <xf numFmtId="0" fontId="0" fillId="0" borderId="163" xfId="5" applyFont="1" applyBorder="1"/>
    <xf numFmtId="176" fontId="0" fillId="0" borderId="22" xfId="5" applyNumberFormat="1" applyFont="1" applyBorder="1" applyAlignment="1">
      <alignment horizontal="right"/>
    </xf>
    <xf numFmtId="176" fontId="0" fillId="0" borderId="0" xfId="5" applyNumberFormat="1" applyFont="1" applyAlignment="1">
      <alignment horizontal="right"/>
    </xf>
    <xf numFmtId="1" fontId="0" fillId="0" borderId="40" xfId="5" applyNumberFormat="1" applyFont="1" applyBorder="1" applyAlignment="1">
      <alignment horizontal="right"/>
    </xf>
    <xf numFmtId="176" fontId="0" fillId="0" borderId="172" xfId="5" applyNumberFormat="1" applyFont="1" applyBorder="1" applyAlignment="1">
      <alignment horizontal="right"/>
    </xf>
    <xf numFmtId="176" fontId="0" fillId="0" borderId="40" xfId="5" applyNumberFormat="1" applyFont="1" applyBorder="1" applyAlignment="1">
      <alignment horizontal="right"/>
    </xf>
    <xf numFmtId="0" fontId="0" fillId="0" borderId="173" xfId="5" applyFont="1" applyBorder="1"/>
    <xf numFmtId="176" fontId="0" fillId="0" borderId="174" xfId="5" applyNumberFormat="1" applyFont="1" applyBorder="1" applyAlignment="1">
      <alignment horizontal="right"/>
    </xf>
    <xf numFmtId="176" fontId="0" fillId="0" borderId="175" xfId="5" applyNumberFormat="1" applyFont="1" applyBorder="1" applyAlignment="1">
      <alignment horizontal="right"/>
    </xf>
    <xf numFmtId="1" fontId="0" fillId="0" borderId="175" xfId="5" applyNumberFormat="1" applyFont="1" applyBorder="1" applyAlignment="1">
      <alignment horizontal="right"/>
    </xf>
    <xf numFmtId="3" fontId="0" fillId="0" borderId="0" xfId="5" applyNumberFormat="1" applyFont="1"/>
    <xf numFmtId="0" fontId="0" fillId="0" borderId="0" xfId="5" applyFont="1" applyAlignment="1">
      <alignment horizontal="left"/>
    </xf>
    <xf numFmtId="0" fontId="2" fillId="3" borderId="160" xfId="0" applyFont="1" applyFill="1" applyBorder="1" applyAlignment="1">
      <alignment horizontal="centerContinuous"/>
    </xf>
    <xf numFmtId="0" fontId="2" fillId="3" borderId="80" xfId="0" applyFont="1" applyFill="1" applyBorder="1" applyAlignment="1">
      <alignment horizontal="centerContinuous"/>
    </xf>
    <xf numFmtId="0" fontId="2" fillId="3" borderId="161" xfId="0" applyFont="1" applyFill="1" applyBorder="1" applyAlignment="1">
      <alignment horizontal="centerContinuous"/>
    </xf>
    <xf numFmtId="0" fontId="2" fillId="3" borderId="162" xfId="0" applyFont="1" applyFill="1" applyBorder="1" applyAlignment="1">
      <alignment horizontal="centerContinuous"/>
    </xf>
    <xf numFmtId="0" fontId="2" fillId="3" borderId="172" xfId="0" applyFont="1" applyFill="1" applyBorder="1" applyAlignment="1">
      <alignment horizontal="centerContinuous"/>
    </xf>
    <xf numFmtId="0" fontId="2" fillId="3" borderId="0" xfId="0" applyFont="1" applyFill="1" applyAlignment="1">
      <alignment horizontal="centerContinuous"/>
    </xf>
    <xf numFmtId="0" fontId="2" fillId="0" borderId="168" xfId="0" applyFont="1" applyBorder="1"/>
    <xf numFmtId="176" fontId="2" fillId="0" borderId="171" xfId="0" applyNumberFormat="1" applyFont="1" applyBorder="1" applyAlignment="1">
      <alignment horizontal="right"/>
    </xf>
    <xf numFmtId="176" fontId="2" fillId="0" borderId="170" xfId="0" applyNumberFormat="1" applyFont="1" applyBorder="1" applyAlignment="1">
      <alignment horizontal="right"/>
    </xf>
    <xf numFmtId="0" fontId="1" fillId="0" borderId="168" xfId="0" applyFont="1" applyBorder="1"/>
    <xf numFmtId="176" fontId="1" fillId="0" borderId="176" xfId="0" applyNumberFormat="1" applyFont="1" applyBorder="1" applyAlignment="1">
      <alignment horizontal="right"/>
    </xf>
    <xf numFmtId="176" fontId="1" fillId="0" borderId="168" xfId="0" applyNumberFormat="1" applyFont="1" applyBorder="1" applyAlignment="1">
      <alignment horizontal="right"/>
    </xf>
    <xf numFmtId="1" fontId="1" fillId="0" borderId="170" xfId="0" applyNumberFormat="1" applyFont="1" applyBorder="1" applyAlignment="1">
      <alignment horizontal="right"/>
    </xf>
    <xf numFmtId="176" fontId="1" fillId="0" borderId="171" xfId="0" applyNumberFormat="1" applyFont="1" applyBorder="1" applyAlignment="1">
      <alignment horizontal="right"/>
    </xf>
    <xf numFmtId="176" fontId="1" fillId="0" borderId="170" xfId="0" applyNumberFormat="1" applyFont="1" applyBorder="1" applyAlignment="1">
      <alignment horizontal="right"/>
    </xf>
    <xf numFmtId="176" fontId="1" fillId="0" borderId="177" xfId="0" applyNumberFormat="1" applyFont="1" applyBorder="1" applyAlignment="1">
      <alignment horizontal="right"/>
    </xf>
    <xf numFmtId="1" fontId="1" fillId="0" borderId="40" xfId="0" applyNumberFormat="1" applyFont="1" applyBorder="1" applyAlignment="1">
      <alignment horizontal="right"/>
    </xf>
    <xf numFmtId="176" fontId="1" fillId="0" borderId="172" xfId="0" applyNumberFormat="1" applyFont="1" applyBorder="1" applyAlignment="1">
      <alignment horizontal="right"/>
    </xf>
    <xf numFmtId="176" fontId="1" fillId="0" borderId="96" xfId="0" applyNumberFormat="1" applyFont="1" applyBorder="1" applyAlignment="1">
      <alignment horizontal="right"/>
    </xf>
    <xf numFmtId="0" fontId="1" fillId="0" borderId="178" xfId="0" applyFont="1" applyBorder="1"/>
    <xf numFmtId="176" fontId="1" fillId="0" borderId="179" xfId="0" applyNumberFormat="1" applyFont="1" applyBorder="1" applyAlignment="1">
      <alignment horizontal="right"/>
    </xf>
    <xf numFmtId="176" fontId="1" fillId="0" borderId="180" xfId="0" applyNumberFormat="1" applyFont="1" applyBorder="1" applyAlignment="1">
      <alignment horizontal="right"/>
    </xf>
    <xf numFmtId="1" fontId="1" fillId="0" borderId="175" xfId="0" applyNumberFormat="1" applyFont="1" applyBorder="1" applyAlignment="1">
      <alignment horizontal="right"/>
    </xf>
    <xf numFmtId="0" fontId="11" fillId="0" borderId="0" xfId="5" applyFont="1" applyAlignment="1">
      <alignment horizontal="left"/>
    </xf>
    <xf numFmtId="0" fontId="11" fillId="0" borderId="0" xfId="0" applyFont="1" applyAlignment="1">
      <alignment horizontal="centerContinuous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left" wrapText="1"/>
    </xf>
    <xf numFmtId="0" fontId="11" fillId="0" borderId="0" xfId="5" applyFont="1" applyAlignment="1">
      <alignment horizontal="centerContinuous" vertical="center"/>
    </xf>
    <xf numFmtId="0" fontId="1" fillId="0" borderId="0" xfId="0" applyFont="1" applyAlignment="1">
      <alignment vertical="center"/>
    </xf>
    <xf numFmtId="0" fontId="2" fillId="3" borderId="4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4" fillId="2" borderId="61" xfId="0" applyFont="1" applyFill="1" applyBorder="1" applyAlignment="1">
      <alignment horizontal="center" vertical="center"/>
    </xf>
    <xf numFmtId="0" fontId="14" fillId="2" borderId="63" xfId="0" applyFont="1" applyFill="1" applyBorder="1" applyAlignment="1">
      <alignment horizontal="center" vertical="center"/>
    </xf>
    <xf numFmtId="0" fontId="2" fillId="2" borderId="71" xfId="0" applyFont="1" applyFill="1" applyBorder="1" applyAlignment="1">
      <alignment horizontal="center" vertical="center" wrapText="1"/>
    </xf>
    <xf numFmtId="0" fontId="2" fillId="2" borderId="72" xfId="0" applyFont="1" applyFill="1" applyBorder="1" applyAlignment="1">
      <alignment horizontal="center" vertical="center" wrapText="1"/>
    </xf>
    <xf numFmtId="0" fontId="2" fillId="2" borderId="77" xfId="0" applyFont="1" applyFill="1" applyBorder="1" applyAlignment="1">
      <alignment horizontal="center" vertical="center" wrapText="1"/>
    </xf>
    <xf numFmtId="0" fontId="2" fillId="2" borderId="16" xfId="9" applyFont="1" applyFill="1" applyBorder="1" applyAlignment="1">
      <alignment horizontal="center" vertical="center"/>
    </xf>
    <xf numFmtId="0" fontId="2" fillId="2" borderId="71" xfId="9" applyFont="1" applyFill="1" applyBorder="1" applyAlignment="1">
      <alignment horizontal="center" vertical="center"/>
    </xf>
    <xf numFmtId="0" fontId="4" fillId="0" borderId="0" xfId="5" applyFont="1" applyAlignment="1">
      <alignment horizontal="left"/>
    </xf>
    <xf numFmtId="49" fontId="2" fillId="0" borderId="0" xfId="5" quotePrefix="1" applyNumberFormat="1" applyFont="1" applyAlignment="1">
      <alignment horizontal="left"/>
    </xf>
    <xf numFmtId="0" fontId="2" fillId="0" borderId="0" xfId="12" applyFont="1" applyAlignment="1">
      <alignment horizontal="left"/>
    </xf>
    <xf numFmtId="49" fontId="39" fillId="0" borderId="0" xfId="5" quotePrefix="1" applyNumberFormat="1" applyFont="1" applyAlignment="1">
      <alignment horizontal="left"/>
    </xf>
    <xf numFmtId="49" fontId="41" fillId="0" borderId="0" xfId="5" quotePrefix="1" applyNumberFormat="1" applyFont="1" applyAlignment="1">
      <alignment horizontal="left"/>
    </xf>
    <xf numFmtId="0" fontId="4" fillId="0" borderId="0" xfId="5" applyFont="1" applyAlignment="1">
      <alignment horizontal="center" wrapText="1"/>
    </xf>
    <xf numFmtId="49" fontId="2" fillId="0" borderId="0" xfId="5" quotePrefix="1" applyNumberFormat="1" applyFont="1" applyAlignment="1">
      <alignment horizontal="center" wrapText="1"/>
    </xf>
    <xf numFmtId="49" fontId="41" fillId="0" borderId="0" xfId="5" quotePrefix="1" applyNumberFormat="1" applyFont="1" applyAlignment="1">
      <alignment horizontal="center" wrapText="1"/>
    </xf>
    <xf numFmtId="0" fontId="2" fillId="0" borderId="0" xfId="5" applyFont="1" applyAlignment="1">
      <alignment horizontal="center" wrapText="1"/>
    </xf>
    <xf numFmtId="0" fontId="20" fillId="0" borderId="0" xfId="5" applyFont="1" applyAlignment="1">
      <alignment horizontal="left" wrapText="1"/>
    </xf>
    <xf numFmtId="0" fontId="20" fillId="0" borderId="0" xfId="5" quotePrefix="1" applyFont="1" applyAlignment="1">
      <alignment horizontal="left" wrapText="1"/>
    </xf>
    <xf numFmtId="0" fontId="1" fillId="0" borderId="0" xfId="5" quotePrefix="1" applyAlignment="1">
      <alignment horizontal="left" wrapText="1"/>
    </xf>
    <xf numFmtId="0" fontId="1" fillId="0" borderId="0" xfId="5" applyAlignment="1">
      <alignment wrapText="1"/>
    </xf>
    <xf numFmtId="0" fontId="20" fillId="0" borderId="0" xfId="12" applyFont="1" applyAlignment="1">
      <alignment wrapText="1"/>
    </xf>
    <xf numFmtId="0" fontId="20" fillId="0" borderId="0" xfId="12" applyFont="1" applyAlignment="1">
      <alignment horizontal="left" wrapText="1"/>
    </xf>
    <xf numFmtId="0" fontId="20" fillId="0" borderId="0" xfId="5" applyFont="1" applyAlignment="1">
      <alignment wrapText="1"/>
    </xf>
    <xf numFmtId="0" fontId="40" fillId="0" borderId="0" xfId="5" applyFont="1" applyAlignment="1">
      <alignment horizontal="left"/>
    </xf>
    <xf numFmtId="0" fontId="42" fillId="0" borderId="0" xfId="5" applyFont="1" applyAlignment="1">
      <alignment horizontal="left"/>
    </xf>
    <xf numFmtId="0" fontId="39" fillId="0" borderId="0" xfId="5" applyFont="1" applyAlignment="1">
      <alignment horizontal="left"/>
    </xf>
    <xf numFmtId="0" fontId="43" fillId="0" borderId="0" xfId="12" applyFont="1" applyAlignment="1">
      <alignment horizontal="left"/>
    </xf>
    <xf numFmtId="0" fontId="4" fillId="2" borderId="0" xfId="0" applyFont="1" applyFill="1" applyBorder="1" applyAlignment="1">
      <alignment horizontal="centerContinuous" vertical="center"/>
    </xf>
    <xf numFmtId="0" fontId="1" fillId="2" borderId="0" xfId="0" applyFont="1" applyFill="1" applyBorder="1" applyAlignment="1">
      <alignment horizontal="centerContinuous" vertical="center"/>
    </xf>
    <xf numFmtId="0" fontId="4" fillId="2" borderId="0" xfId="0" applyFont="1" applyFill="1" applyBorder="1" applyAlignment="1">
      <alignment horizontal="centerContinuous"/>
    </xf>
    <xf numFmtId="0" fontId="1" fillId="2" borderId="0" xfId="0" applyFont="1" applyFill="1" applyBorder="1" applyAlignment="1">
      <alignment horizontal="centerContinuous"/>
    </xf>
    <xf numFmtId="0" fontId="5" fillId="2" borderId="0" xfId="0" applyFont="1" applyFill="1" applyBorder="1" applyAlignment="1">
      <alignment horizontal="centerContinuous"/>
    </xf>
    <xf numFmtId="0" fontId="4" fillId="2" borderId="0" xfId="5" applyFont="1" applyFill="1" applyBorder="1" applyAlignment="1">
      <alignment horizontal="centerContinuous" vertical="center"/>
    </xf>
    <xf numFmtId="0" fontId="1" fillId="2" borderId="0" xfId="5" applyFill="1" applyBorder="1" applyAlignment="1">
      <alignment horizontal="centerContinuous"/>
    </xf>
    <xf numFmtId="0" fontId="3" fillId="0" borderId="0" xfId="0" applyFont="1" applyBorder="1" applyAlignment="1">
      <alignment vertical="center"/>
    </xf>
    <xf numFmtId="0" fontId="9" fillId="2" borderId="0" xfId="0" applyFont="1" applyFill="1" applyBorder="1" applyAlignment="1">
      <alignment horizontal="centerContinuous"/>
    </xf>
    <xf numFmtId="0" fontId="4" fillId="3" borderId="30" xfId="5" applyFont="1" applyFill="1" applyBorder="1" applyAlignment="1">
      <alignment horizontal="centerContinuous" vertical="center"/>
    </xf>
    <xf numFmtId="0" fontId="1" fillId="3" borderId="30" xfId="5" applyFill="1" applyBorder="1" applyAlignment="1">
      <alignment horizontal="centerContinuous"/>
    </xf>
    <xf numFmtId="0" fontId="1" fillId="3" borderId="30" xfId="5" applyFill="1" applyBorder="1" applyAlignment="1">
      <alignment horizontal="centerContinuous" vertical="center"/>
    </xf>
    <xf numFmtId="0" fontId="1" fillId="3" borderId="0" xfId="5" applyFill="1" applyBorder="1" applyAlignment="1">
      <alignment horizontal="centerContinuous" vertical="center"/>
    </xf>
    <xf numFmtId="0" fontId="4" fillId="0" borderId="0" xfId="9" applyFont="1" applyBorder="1" applyAlignment="1">
      <alignment horizontal="centerContinuous" vertical="center"/>
    </xf>
    <xf numFmtId="0" fontId="2" fillId="0" borderId="0" xfId="9" applyFont="1" applyBorder="1" applyAlignment="1">
      <alignment horizontal="centerContinuous"/>
    </xf>
    <xf numFmtId="0" fontId="1" fillId="0" borderId="0" xfId="9" applyFont="1" applyBorder="1" applyAlignment="1">
      <alignment horizontal="centerContinuous"/>
    </xf>
    <xf numFmtId="0" fontId="4" fillId="0" borderId="0" xfId="5" applyFont="1" applyBorder="1" applyAlignment="1">
      <alignment horizontal="centerContinuous" vertical="center"/>
    </xf>
    <xf numFmtId="0" fontId="1" fillId="0" borderId="0" xfId="5" applyBorder="1" applyAlignment="1">
      <alignment horizontal="centerContinuous"/>
    </xf>
    <xf numFmtId="0" fontId="4" fillId="0" borderId="0" xfId="0" applyFont="1" applyBorder="1" applyAlignment="1">
      <alignment horizontal="centerContinuous" vertical="center"/>
    </xf>
    <xf numFmtId="0" fontId="1" fillId="0" borderId="0" xfId="0" applyFont="1" applyBorder="1" applyAlignment="1">
      <alignment horizontal="centerContinuous"/>
    </xf>
    <xf numFmtId="0" fontId="1" fillId="0" borderId="0" xfId="0" applyFont="1" applyBorder="1" applyAlignment="1">
      <alignment horizontal="centerContinuous" vertical="center"/>
    </xf>
    <xf numFmtId="0" fontId="4" fillId="0" borderId="0" xfId="2" applyFont="1" applyBorder="1" applyAlignment="1">
      <alignment horizontal="centerContinuous" vertical="center"/>
    </xf>
    <xf numFmtId="0" fontId="2" fillId="0" borderId="0" xfId="2" applyFont="1" applyBorder="1" applyAlignment="1">
      <alignment horizontal="centerContinuous"/>
    </xf>
    <xf numFmtId="0" fontId="1" fillId="0" borderId="0" xfId="2" applyFont="1" applyBorder="1" applyAlignment="1">
      <alignment horizontal="centerContinuous"/>
    </xf>
    <xf numFmtId="0" fontId="5" fillId="0" borderId="0" xfId="0" applyFont="1" applyBorder="1" applyAlignment="1">
      <alignment horizontal="centerContinuous" vertical="center"/>
    </xf>
    <xf numFmtId="0" fontId="5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6" fillId="0" borderId="0" xfId="3" applyFont="1" applyBorder="1" applyAlignment="1">
      <alignment horizontal="centerContinuous" wrapText="1"/>
    </xf>
    <xf numFmtId="0" fontId="15" fillId="0" borderId="0" xfId="0" applyFont="1" applyBorder="1"/>
    <xf numFmtId="0" fontId="19" fillId="0" borderId="0" xfId="0" applyFont="1" applyBorder="1" applyAlignment="1">
      <alignment horizontal="centerContinuous" wrapText="1"/>
    </xf>
    <xf numFmtId="0" fontId="1" fillId="0" borderId="0" xfId="5" applyBorder="1" applyAlignment="1">
      <alignment horizontal="centerContinuous" wrapText="1"/>
    </xf>
    <xf numFmtId="0" fontId="1" fillId="0" borderId="84" xfId="5" applyBorder="1" applyAlignment="1">
      <alignment horizontal="centerContinuous" vertical="top"/>
    </xf>
    <xf numFmtId="0" fontId="1" fillId="0" borderId="84" xfId="5" applyBorder="1" applyAlignment="1">
      <alignment horizontal="centerContinuous" vertical="top" wrapText="1"/>
    </xf>
    <xf numFmtId="0" fontId="1" fillId="0" borderId="0" xfId="0" applyFont="1" applyAlignment="1">
      <alignment horizontal="centerContinuous" vertical="top" wrapText="1"/>
    </xf>
    <xf numFmtId="0" fontId="44" fillId="0" borderId="0" xfId="2" applyFont="1" applyAlignment="1">
      <alignment horizontal="centerContinuous" vertical="top" wrapText="1"/>
    </xf>
    <xf numFmtId="0" fontId="1" fillId="0" borderId="0" xfId="2" applyFont="1" applyBorder="1" applyAlignment="1">
      <alignment horizontal="centerContinuous" vertical="top"/>
    </xf>
    <xf numFmtId="0" fontId="1" fillId="0" borderId="0" xfId="2" applyFont="1" applyAlignment="1">
      <alignment horizontal="centerContinuous" vertical="top" wrapText="1"/>
    </xf>
    <xf numFmtId="0" fontId="4" fillId="2" borderId="30" xfId="0" applyFont="1" applyFill="1" applyBorder="1" applyAlignment="1">
      <alignment horizontal="centerContinuous" vertical="center"/>
    </xf>
    <xf numFmtId="0" fontId="2" fillId="2" borderId="127" xfId="5" applyFont="1" applyFill="1" applyBorder="1" applyAlignment="1">
      <alignment horizontal="center" vertical="center" wrapText="1"/>
    </xf>
    <xf numFmtId="0" fontId="2" fillId="2" borderId="10" xfId="9" applyFont="1" applyFill="1" applyBorder="1" applyAlignment="1">
      <alignment horizontal="center" vertical="center" wrapText="1"/>
    </xf>
    <xf numFmtId="0" fontId="2" fillId="2" borderId="120" xfId="9" applyFont="1" applyFill="1" applyBorder="1" applyAlignment="1">
      <alignment horizontal="center" vertical="center" wrapText="1"/>
    </xf>
    <xf numFmtId="0" fontId="19" fillId="0" borderId="30" xfId="0" applyFont="1" applyBorder="1" applyAlignment="1">
      <alignment horizontal="centerContinuous" wrapText="1"/>
    </xf>
    <xf numFmtId="0" fontId="2" fillId="2" borderId="131" xfId="9" applyFont="1" applyFill="1" applyBorder="1" applyAlignment="1">
      <alignment horizontal="centerContinuous" vertical="center"/>
    </xf>
    <xf numFmtId="0" fontId="2" fillId="2" borderId="82" xfId="9" applyFont="1" applyFill="1" applyBorder="1" applyAlignment="1">
      <alignment horizontal="centerContinuous" vertical="center"/>
    </xf>
    <xf numFmtId="0" fontId="2" fillId="2" borderId="149" xfId="9" applyFont="1" applyFill="1" applyBorder="1" applyAlignment="1">
      <alignment horizontal="centerContinuous" vertical="center"/>
    </xf>
    <xf numFmtId="0" fontId="2" fillId="2" borderId="131" xfId="10" applyFont="1" applyFill="1" applyBorder="1" applyAlignment="1">
      <alignment horizontal="centerContinuous" vertical="center" wrapText="1"/>
    </xf>
    <xf numFmtId="0" fontId="2" fillId="2" borderId="82" xfId="10" applyFont="1" applyFill="1" applyBorder="1" applyAlignment="1">
      <alignment horizontal="centerContinuous" vertical="center" wrapText="1"/>
    </xf>
    <xf numFmtId="0" fontId="2" fillId="2" borderId="149" xfId="10" applyFont="1" applyFill="1" applyBorder="1" applyAlignment="1">
      <alignment horizontal="centerContinuous" vertical="center" wrapText="1"/>
    </xf>
    <xf numFmtId="0" fontId="2" fillId="2" borderId="6" xfId="9" applyFont="1" applyFill="1" applyBorder="1" applyAlignment="1">
      <alignment horizontal="centerContinuous" vertical="center"/>
    </xf>
    <xf numFmtId="0" fontId="2" fillId="2" borderId="2" xfId="0" applyFont="1" applyFill="1" applyBorder="1" applyAlignment="1">
      <alignment horizontal="centerContinuous" vertical="center" wrapText="1"/>
    </xf>
    <xf numFmtId="0" fontId="2" fillId="2" borderId="3" xfId="0" applyFont="1" applyFill="1" applyBorder="1" applyAlignment="1">
      <alignment horizontal="centerContinuous" vertical="center" wrapText="1"/>
    </xf>
    <xf numFmtId="0" fontId="2" fillId="2" borderId="4" xfId="0" applyFont="1" applyFill="1" applyBorder="1" applyAlignment="1">
      <alignment horizontal="centerContinuous" vertical="center" wrapText="1"/>
    </xf>
    <xf numFmtId="0" fontId="2" fillId="2" borderId="5" xfId="0" applyFont="1" applyFill="1" applyBorder="1" applyAlignment="1">
      <alignment horizontal="centerContinuous" vertical="center" wrapText="1"/>
    </xf>
    <xf numFmtId="0" fontId="2" fillId="2" borderId="6" xfId="0" applyFont="1" applyFill="1" applyBorder="1" applyAlignment="1">
      <alignment horizontal="centerContinuous" vertical="center" wrapText="1"/>
    </xf>
    <xf numFmtId="0" fontId="4" fillId="2" borderId="28" xfId="5" applyFont="1" applyFill="1" applyBorder="1" applyAlignment="1">
      <alignment horizontal="centerContinuous" vertical="center"/>
    </xf>
    <xf numFmtId="0" fontId="4" fillId="0" borderId="28" xfId="2" applyFont="1" applyBorder="1" applyAlignment="1">
      <alignment horizontal="centerContinuous" vertical="center"/>
    </xf>
    <xf numFmtId="176" fontId="2" fillId="3" borderId="13" xfId="2" applyNumberFormat="1" applyFont="1" applyFill="1" applyBorder="1" applyAlignment="1">
      <alignment horizontal="center" vertical="center"/>
    </xf>
    <xf numFmtId="176" fontId="2" fillId="3" borderId="76" xfId="2" applyNumberFormat="1" applyFont="1" applyFill="1" applyBorder="1" applyAlignment="1">
      <alignment horizontal="center" vertical="center"/>
    </xf>
    <xf numFmtId="0" fontId="38" fillId="3" borderId="124" xfId="0" applyFont="1" applyFill="1" applyBorder="1" applyAlignment="1">
      <alignment horizontal="center" vertical="center"/>
    </xf>
    <xf numFmtId="0" fontId="38" fillId="3" borderId="31" xfId="0" applyFont="1" applyFill="1" applyBorder="1" applyAlignment="1">
      <alignment horizontal="center" vertical="center"/>
    </xf>
    <xf numFmtId="0" fontId="21" fillId="3" borderId="128" xfId="0" applyFont="1" applyFill="1" applyBorder="1" applyAlignment="1">
      <alignment horizontal="centerContinuous" vertical="center"/>
    </xf>
    <xf numFmtId="0" fontId="14" fillId="3" borderId="125" xfId="0" applyFont="1" applyFill="1" applyBorder="1" applyAlignment="1">
      <alignment horizontal="center" vertical="center" wrapText="1"/>
    </xf>
    <xf numFmtId="0" fontId="14" fillId="3" borderId="150" xfId="0" applyFont="1" applyFill="1" applyBorder="1" applyAlignment="1">
      <alignment horizontal="center" vertical="center" wrapText="1"/>
    </xf>
    <xf numFmtId="0" fontId="2" fillId="0" borderId="149" xfId="0" applyFont="1" applyBorder="1"/>
    <xf numFmtId="0" fontId="45" fillId="3" borderId="122" xfId="0" applyFont="1" applyFill="1" applyBorder="1" applyAlignment="1">
      <alignment horizontal="center" vertical="center" wrapText="1"/>
    </xf>
    <xf numFmtId="1" fontId="38" fillId="3" borderId="182" xfId="5" applyNumberFormat="1" applyFont="1" applyFill="1" applyBorder="1" applyAlignment="1">
      <alignment horizontal="centerContinuous"/>
    </xf>
    <xf numFmtId="1" fontId="2" fillId="3" borderId="183" xfId="5" applyNumberFormat="1" applyFont="1" applyFill="1" applyBorder="1" applyAlignment="1">
      <alignment horizontal="centerContinuous"/>
    </xf>
    <xf numFmtId="1" fontId="2" fillId="3" borderId="184" xfId="5" applyNumberFormat="1" applyFont="1" applyFill="1" applyBorder="1" applyAlignment="1">
      <alignment horizontal="centerContinuous"/>
    </xf>
    <xf numFmtId="1" fontId="2" fillId="3" borderId="181" xfId="5" applyNumberFormat="1" applyFont="1" applyFill="1" applyBorder="1" applyAlignment="1">
      <alignment horizontal="centerContinuous"/>
    </xf>
    <xf numFmtId="1" fontId="38" fillId="3" borderId="185" xfId="5" applyNumberFormat="1" applyFont="1" applyFill="1" applyBorder="1" applyAlignment="1">
      <alignment horizontal="centerContinuous"/>
    </xf>
    <xf numFmtId="0" fontId="38" fillId="2" borderId="122" xfId="9" applyFont="1" applyFill="1" applyBorder="1" applyAlignment="1">
      <alignment horizontal="center" vertical="center"/>
    </xf>
    <xf numFmtId="0" fontId="2" fillId="2" borderId="134" xfId="9" applyFont="1" applyFill="1" applyBorder="1" applyAlignment="1">
      <alignment horizontal="centerContinuous" vertical="center" wrapText="1"/>
    </xf>
    <xf numFmtId="0" fontId="2" fillId="2" borderId="0" xfId="9" applyFont="1" applyFill="1" applyBorder="1" applyAlignment="1">
      <alignment horizontal="centerContinuous" vertical="center" wrapText="1"/>
    </xf>
    <xf numFmtId="0" fontId="2" fillId="2" borderId="127" xfId="9" applyFont="1" applyFill="1" applyBorder="1" applyAlignment="1">
      <alignment horizontal="centerContinuous" vertical="center" wrapText="1"/>
    </xf>
    <xf numFmtId="0" fontId="2" fillId="2" borderId="128" xfId="9" applyFont="1" applyFill="1" applyBorder="1" applyAlignment="1">
      <alignment horizontal="centerContinuous" vertical="center" wrapText="1"/>
    </xf>
    <xf numFmtId="0" fontId="2" fillId="2" borderId="129" xfId="9" applyFont="1" applyFill="1" applyBorder="1" applyAlignment="1">
      <alignment horizontal="centerContinuous" vertical="center" wrapText="1"/>
    </xf>
    <xf numFmtId="0" fontId="2" fillId="2" borderId="108" xfId="0" applyFont="1" applyFill="1" applyBorder="1" applyAlignment="1">
      <alignment horizontal="center" vertical="center" wrapText="1"/>
    </xf>
    <xf numFmtId="0" fontId="2" fillId="2" borderId="76" xfId="0" applyFont="1" applyFill="1" applyBorder="1" applyAlignment="1">
      <alignment horizontal="center" vertical="center" wrapText="1"/>
    </xf>
    <xf numFmtId="0" fontId="46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2" fillId="0" borderId="44" xfId="5" applyFont="1" applyBorder="1"/>
    <xf numFmtId="0" fontId="1" fillId="0" borderId="80" xfId="5" applyBorder="1" applyAlignment="1">
      <alignment horizontal="left" indent="1"/>
    </xf>
    <xf numFmtId="0" fontId="2" fillId="0" borderId="80" xfId="5" applyFont="1" applyBorder="1"/>
    <xf numFmtId="0" fontId="1" fillId="0" borderId="0" xfId="5" applyBorder="1"/>
    <xf numFmtId="0" fontId="2" fillId="0" borderId="156" xfId="5" applyFont="1" applyBorder="1"/>
    <xf numFmtId="0" fontId="2" fillId="0" borderId="38" xfId="5" applyFont="1" applyBorder="1"/>
    <xf numFmtId="0" fontId="2" fillId="0" borderId="0" xfId="5" applyFont="1" applyBorder="1"/>
    <xf numFmtId="0" fontId="2" fillId="0" borderId="90" xfId="5" applyFont="1" applyBorder="1"/>
    <xf numFmtId="0" fontId="1" fillId="0" borderId="93" xfId="5" applyBorder="1" applyAlignment="1">
      <alignment horizontal="left" indent="1"/>
    </xf>
    <xf numFmtId="0" fontId="2" fillId="0" borderId="93" xfId="5" applyFont="1" applyBorder="1"/>
    <xf numFmtId="0" fontId="1" fillId="0" borderId="60" xfId="5" applyBorder="1"/>
    <xf numFmtId="0" fontId="2" fillId="0" borderId="69" xfId="5" applyFont="1" applyBorder="1"/>
    <xf numFmtId="0" fontId="2" fillId="0" borderId="57" xfId="5" applyFont="1" applyBorder="1"/>
    <xf numFmtId="0" fontId="2" fillId="0" borderId="60" xfId="5" applyFont="1" applyBorder="1"/>
    <xf numFmtId="0" fontId="1" fillId="0" borderId="99" xfId="5" applyBorder="1"/>
    <xf numFmtId="0" fontId="0" fillId="0" borderId="0" xfId="2" applyFont="1"/>
    <xf numFmtId="176" fontId="38" fillId="3" borderId="22" xfId="2" applyNumberFormat="1" applyFont="1" applyFill="1" applyBorder="1" applyAlignment="1">
      <alignment horizontal="center" vertical="center"/>
    </xf>
    <xf numFmtId="3" fontId="2" fillId="0" borderId="6" xfId="0" applyNumberFormat="1" applyFont="1" applyBorder="1" applyAlignment="1">
      <alignment horizontal="left" wrapText="1"/>
    </xf>
    <xf numFmtId="3" fontId="1" fillId="0" borderId="29" xfId="0" applyNumberFormat="1" applyFont="1" applyBorder="1" applyAlignment="1">
      <alignment horizontal="left" wrapText="1" indent="1"/>
    </xf>
    <xf numFmtId="3" fontId="2" fillId="0" borderId="29" xfId="0" applyNumberFormat="1" applyFont="1" applyBorder="1" applyAlignment="1">
      <alignment horizontal="left" wrapText="1"/>
    </xf>
    <xf numFmtId="0" fontId="2" fillId="3" borderId="96" xfId="5" applyFont="1" applyFill="1" applyBorder="1" applyAlignment="1">
      <alignment horizontal="center" vertical="center"/>
    </xf>
    <xf numFmtId="0" fontId="2" fillId="3" borderId="66" xfId="5" applyFont="1" applyFill="1" applyBorder="1" applyAlignment="1">
      <alignment horizontal="center" vertical="center"/>
    </xf>
    <xf numFmtId="0" fontId="2" fillId="3" borderId="163" xfId="5" applyFont="1" applyFill="1" applyBorder="1" applyAlignment="1">
      <alignment horizontal="center" vertical="center"/>
    </xf>
    <xf numFmtId="0" fontId="44" fillId="0" borderId="0" xfId="0" applyFont="1" applyAlignment="1">
      <alignment horizontal="left"/>
    </xf>
    <xf numFmtId="0" fontId="48" fillId="0" borderId="0" xfId="0" applyFont="1" applyAlignment="1">
      <alignment horizontal="left"/>
    </xf>
    <xf numFmtId="0" fontId="44" fillId="0" borderId="0" xfId="0" applyFont="1"/>
    <xf numFmtId="3" fontId="1" fillId="0" borderId="0" xfId="0" applyNumberFormat="1" applyFont="1" applyAlignment="1">
      <alignment horizontal="center"/>
    </xf>
    <xf numFmtId="0" fontId="15" fillId="0" borderId="0" xfId="0" applyFont="1" applyAlignment="1"/>
    <xf numFmtId="0" fontId="47" fillId="0" borderId="0" xfId="0" applyFont="1"/>
    <xf numFmtId="0" fontId="49" fillId="0" borderId="0" xfId="0" applyFont="1"/>
    <xf numFmtId="0" fontId="0" fillId="0" borderId="0" xfId="0" applyFont="1"/>
    <xf numFmtId="0" fontId="48" fillId="0" borderId="0" xfId="0" quotePrefix="1" applyFont="1" applyAlignment="1">
      <alignment horizontal="left"/>
    </xf>
    <xf numFmtId="0" fontId="48" fillId="0" borderId="0" xfId="5" applyFont="1"/>
    <xf numFmtId="0" fontId="50" fillId="0" borderId="0" xfId="0" applyFont="1" applyAlignment="1">
      <alignment horizontal="left"/>
    </xf>
    <xf numFmtId="0" fontId="44" fillId="0" borderId="0" xfId="5" applyFont="1"/>
    <xf numFmtId="0" fontId="49" fillId="0" borderId="0" xfId="5" applyFont="1"/>
    <xf numFmtId="0" fontId="49" fillId="0" borderId="0" xfId="8" applyFont="1" applyAlignment="1">
      <alignment horizontal="left"/>
    </xf>
    <xf numFmtId="0" fontId="47" fillId="0" borderId="0" xfId="5" applyFont="1"/>
    <xf numFmtId="0" fontId="44" fillId="0" borderId="0" xfId="2" applyFont="1"/>
    <xf numFmtId="177" fontId="49" fillId="0" borderId="0" xfId="0" applyNumberFormat="1" applyFont="1"/>
    <xf numFmtId="177" fontId="48" fillId="0" borderId="0" xfId="0" applyNumberFormat="1" applyFont="1"/>
    <xf numFmtId="0" fontId="48" fillId="0" borderId="0" xfId="0" applyFont="1"/>
    <xf numFmtId="176" fontId="2" fillId="3" borderId="153" xfId="0" applyNumberFormat="1" applyFont="1" applyFill="1" applyBorder="1"/>
    <xf numFmtId="0" fontId="14" fillId="0" borderId="0" xfId="5" applyFont="1" applyAlignment="1">
      <alignment horizontal="centerContinuous"/>
    </xf>
    <xf numFmtId="0" fontId="0" fillId="0" borderId="0" xfId="5" applyFont="1" applyAlignment="1">
      <alignment horizontal="centerContinuous" wrapText="1"/>
    </xf>
    <xf numFmtId="176" fontId="2" fillId="0" borderId="49" xfId="0" applyNumberFormat="1" applyFont="1" applyBorder="1"/>
    <xf numFmtId="176" fontId="34" fillId="0" borderId="60" xfId="0" applyNumberFormat="1" applyFont="1" applyBorder="1"/>
    <xf numFmtId="176" fontId="1" fillId="0" borderId="60" xfId="0" applyNumberFormat="1" applyFont="1" applyBorder="1"/>
    <xf numFmtId="176" fontId="35" fillId="0" borderId="49" xfId="0" applyNumberFormat="1" applyFont="1" applyBorder="1" applyAlignment="1">
      <alignment horizontal="center" vertical="center"/>
    </xf>
    <xf numFmtId="176" fontId="36" fillId="0" borderId="60" xfId="0" applyNumberFormat="1" applyFont="1" applyBorder="1"/>
    <xf numFmtId="176" fontId="1" fillId="0" borderId="186" xfId="0" applyNumberFormat="1" applyFont="1" applyBorder="1"/>
    <xf numFmtId="176" fontId="2" fillId="3" borderId="96" xfId="0" applyNumberFormat="1" applyFont="1" applyFill="1" applyBorder="1"/>
    <xf numFmtId="176" fontId="2" fillId="3" borderId="60" xfId="0" applyNumberFormat="1" applyFont="1" applyFill="1" applyBorder="1"/>
    <xf numFmtId="0" fontId="51" fillId="3" borderId="40" xfId="0" applyFont="1" applyFill="1" applyBorder="1" applyAlignment="1">
      <alignment horizontal="centerContinuous" vertical="center"/>
    </xf>
    <xf numFmtId="176" fontId="2" fillId="3" borderId="49" xfId="0" applyNumberFormat="1" applyFont="1" applyFill="1" applyBorder="1" applyAlignment="1">
      <alignment horizontal="centerContinuous" vertical="center"/>
    </xf>
    <xf numFmtId="0" fontId="51" fillId="3" borderId="0" xfId="0" applyFont="1" applyFill="1" applyAlignment="1">
      <alignment horizontal="centerContinuous" vertical="center"/>
    </xf>
    <xf numFmtId="176" fontId="2" fillId="3" borderId="40" xfId="0" applyNumberFormat="1" applyFont="1" applyFill="1" applyBorder="1" applyAlignment="1">
      <alignment horizontal="centerContinuous" vertical="center"/>
    </xf>
    <xf numFmtId="0" fontId="2" fillId="3" borderId="40" xfId="0" applyFont="1" applyFill="1" applyBorder="1" applyAlignment="1">
      <alignment horizontal="centerContinuous" vertical="center"/>
    </xf>
    <xf numFmtId="176" fontId="2" fillId="3" borderId="69" xfId="0" applyNumberFormat="1" applyFont="1" applyFill="1" applyBorder="1"/>
    <xf numFmtId="0" fontId="2" fillId="3" borderId="66" xfId="0" applyFont="1" applyFill="1" applyBorder="1" applyAlignment="1">
      <alignment horizontal="centerContinuous" vertical="center"/>
    </xf>
    <xf numFmtId="176" fontId="2" fillId="3" borderId="98" xfId="0" applyNumberFormat="1" applyFont="1" applyFill="1" applyBorder="1" applyAlignment="1">
      <alignment horizontal="centerContinuous" vertical="center"/>
    </xf>
    <xf numFmtId="0" fontId="2" fillId="3" borderId="156" xfId="0" applyFont="1" applyFill="1" applyBorder="1" applyAlignment="1">
      <alignment horizontal="centerContinuous" vertical="center"/>
    </xf>
    <xf numFmtId="0" fontId="51" fillId="3" borderId="95" xfId="0" applyFont="1" applyFill="1" applyBorder="1" applyAlignment="1">
      <alignment horizontal="centerContinuous" vertical="center"/>
    </xf>
    <xf numFmtId="176" fontId="2" fillId="3" borderId="95" xfId="0" applyNumberFormat="1" applyFont="1" applyFill="1" applyBorder="1" applyAlignment="1">
      <alignment horizontal="centerContinuous" vertical="center"/>
    </xf>
    <xf numFmtId="0" fontId="2" fillId="3" borderId="95" xfId="0" applyFont="1" applyFill="1" applyBorder="1" applyAlignment="1">
      <alignment horizontal="centerContinuous" vertical="center"/>
    </xf>
    <xf numFmtId="0" fontId="51" fillId="3" borderId="0" xfId="0" applyFont="1" applyFill="1" applyAlignment="1">
      <alignment horizontal="center" vertical="center"/>
    </xf>
    <xf numFmtId="0" fontId="2" fillId="3" borderId="95" xfId="0" applyFont="1" applyFill="1" applyBorder="1" applyAlignment="1">
      <alignment horizontal="centerContinuous"/>
    </xf>
    <xf numFmtId="0" fontId="2" fillId="3" borderId="93" xfId="0" applyFont="1" applyFill="1" applyBorder="1" applyAlignment="1">
      <alignment horizontal="centerContinuous"/>
    </xf>
    <xf numFmtId="0" fontId="2" fillId="3" borderId="0" xfId="0" applyFont="1" applyFill="1" applyAlignment="1">
      <alignment horizontal="centerContinuous" vertical="center"/>
    </xf>
    <xf numFmtId="0" fontId="2" fillId="3" borderId="0" xfId="0" applyFont="1" applyFill="1" applyAlignment="1">
      <alignment horizontal="center" vertical="center"/>
    </xf>
    <xf numFmtId="0" fontId="2" fillId="3" borderId="66" xfId="0" applyFont="1" applyFill="1" applyBorder="1" applyAlignment="1">
      <alignment horizontal="left" vertical="center"/>
    </xf>
    <xf numFmtId="176" fontId="2" fillId="3" borderId="98" xfId="0" applyNumberFormat="1" applyFont="1" applyFill="1" applyBorder="1" applyAlignment="1">
      <alignment horizontal="left" vertical="center"/>
    </xf>
    <xf numFmtId="0" fontId="2" fillId="3" borderId="156" xfId="0" applyFont="1" applyFill="1" applyBorder="1" applyAlignment="1">
      <alignment horizontal="left" vertical="center"/>
    </xf>
    <xf numFmtId="176" fontId="2" fillId="3" borderId="156" xfId="0" applyNumberFormat="1" applyFont="1" applyFill="1" applyBorder="1" applyAlignment="1">
      <alignment horizontal="left" vertical="center"/>
    </xf>
    <xf numFmtId="0" fontId="2" fillId="3" borderId="40" xfId="5" applyFont="1" applyFill="1" applyBorder="1" applyAlignment="1">
      <alignment horizontal="centerContinuous" vertical="center"/>
    </xf>
    <xf numFmtId="0" fontId="2" fillId="3" borderId="95" xfId="5" applyFont="1" applyFill="1" applyBorder="1" applyAlignment="1">
      <alignment horizontal="centerContinuous" vertical="center"/>
    </xf>
    <xf numFmtId="0" fontId="2" fillId="3" borderId="95" xfId="5" applyFont="1" applyFill="1" applyBorder="1" applyAlignment="1">
      <alignment horizontal="centerContinuous"/>
    </xf>
    <xf numFmtId="0" fontId="2" fillId="3" borderId="93" xfId="5" applyFont="1" applyFill="1" applyBorder="1" applyAlignment="1">
      <alignment horizontal="centerContinuous"/>
    </xf>
    <xf numFmtId="0" fontId="2" fillId="3" borderId="156" xfId="5" applyFont="1" applyFill="1" applyBorder="1" applyAlignment="1">
      <alignment horizontal="centerContinuous"/>
    </xf>
    <xf numFmtId="0" fontId="51" fillId="3" borderId="48" xfId="0" applyFont="1" applyFill="1" applyBorder="1" applyAlignment="1">
      <alignment horizontal="centerContinuous" vertical="center"/>
    </xf>
    <xf numFmtId="0" fontId="2" fillId="3" borderId="49" xfId="0" applyFont="1" applyFill="1" applyBorder="1" applyAlignment="1">
      <alignment horizontal="centerContinuous" vertical="center"/>
    </xf>
    <xf numFmtId="0" fontId="51" fillId="3" borderId="49" xfId="0" applyFont="1" applyFill="1" applyBorder="1" applyAlignment="1">
      <alignment horizontal="centerContinuous" vertical="top"/>
    </xf>
    <xf numFmtId="0" fontId="51" fillId="3" borderId="49" xfId="0" applyFont="1" applyFill="1" applyBorder="1" applyAlignment="1">
      <alignment horizontal="centerContinuous" vertical="center"/>
    </xf>
    <xf numFmtId="0" fontId="2" fillId="3" borderId="46" xfId="0" applyFont="1" applyFill="1" applyBorder="1" applyAlignment="1">
      <alignment horizontal="centerContinuous" vertical="center"/>
    </xf>
    <xf numFmtId="0" fontId="51" fillId="3" borderId="187" xfId="0" applyFont="1" applyFill="1" applyBorder="1" applyAlignment="1">
      <alignment horizontal="center" vertical="center"/>
    </xf>
    <xf numFmtId="0" fontId="2" fillId="3" borderId="93" xfId="0" applyFont="1" applyFill="1" applyBorder="1" applyAlignment="1">
      <alignment horizontal="center" vertical="center"/>
    </xf>
    <xf numFmtId="0" fontId="2" fillId="3" borderId="95" xfId="0" applyFont="1" applyFill="1" applyBorder="1" applyAlignment="1">
      <alignment horizontal="center" vertical="center"/>
    </xf>
    <xf numFmtId="0" fontId="2" fillId="3" borderId="188" xfId="5" applyFont="1" applyFill="1" applyBorder="1" applyAlignment="1">
      <alignment horizontal="centerContinuous" vertical="center"/>
    </xf>
    <xf numFmtId="0" fontId="2" fillId="3" borderId="189" xfId="5" applyFont="1" applyFill="1" applyBorder="1" applyAlignment="1">
      <alignment horizontal="centerContinuous" vertical="center" wrapText="1"/>
    </xf>
    <xf numFmtId="0" fontId="2" fillId="3" borderId="190" xfId="5" applyFont="1" applyFill="1" applyBorder="1" applyAlignment="1">
      <alignment horizontal="centerContinuous" vertical="center"/>
    </xf>
    <xf numFmtId="0" fontId="2" fillId="3" borderId="189" xfId="5" applyFont="1" applyFill="1" applyBorder="1" applyAlignment="1">
      <alignment horizontal="centerContinuous" vertical="center"/>
    </xf>
    <xf numFmtId="0" fontId="2" fillId="3" borderId="191" xfId="5" applyFont="1" applyFill="1" applyBorder="1" applyAlignment="1">
      <alignment horizontal="centerContinuous" vertical="center" wrapText="1"/>
    </xf>
    <xf numFmtId="0" fontId="2" fillId="3" borderId="191" xfId="5" applyFont="1" applyFill="1" applyBorder="1" applyAlignment="1">
      <alignment horizontal="centerContinuous" vertical="center"/>
    </xf>
    <xf numFmtId="0" fontId="51" fillId="3" borderId="159" xfId="5" applyFont="1" applyFill="1" applyBorder="1" applyAlignment="1">
      <alignment horizontal="center" vertical="center"/>
    </xf>
    <xf numFmtId="0" fontId="51" fillId="3" borderId="160" xfId="5" applyFont="1" applyFill="1" applyBorder="1" applyAlignment="1">
      <alignment horizontal="centerContinuous" vertical="center"/>
    </xf>
    <xf numFmtId="0" fontId="2" fillId="3" borderId="80" xfId="5" applyFont="1" applyFill="1" applyBorder="1" applyAlignment="1">
      <alignment horizontal="centerContinuous" vertical="center" wrapText="1"/>
    </xf>
    <xf numFmtId="0" fontId="2" fillId="3" borderId="193" xfId="5" applyFont="1" applyFill="1" applyBorder="1" applyAlignment="1">
      <alignment horizontal="centerContinuous" vertical="center"/>
    </xf>
    <xf numFmtId="0" fontId="51" fillId="3" borderId="80" xfId="5" applyFont="1" applyFill="1" applyBorder="1" applyAlignment="1">
      <alignment horizontal="centerContinuous" vertical="center"/>
    </xf>
    <xf numFmtId="0" fontId="2" fillId="3" borderId="95" xfId="5" applyFont="1" applyFill="1" applyBorder="1" applyAlignment="1">
      <alignment horizontal="centerContinuous" vertical="center" wrapText="1"/>
    </xf>
    <xf numFmtId="0" fontId="2" fillId="3" borderId="80" xfId="5" applyFont="1" applyFill="1" applyBorder="1" applyAlignment="1">
      <alignment horizontal="centerContinuous" vertical="center"/>
    </xf>
    <xf numFmtId="3" fontId="2" fillId="3" borderId="7" xfId="2" applyNumberFormat="1" applyFont="1" applyFill="1" applyBorder="1" applyAlignment="1">
      <alignment horizontal="centerContinuous" vertical="center" wrapText="1"/>
    </xf>
    <xf numFmtId="0" fontId="2" fillId="3" borderId="7" xfId="2" applyFont="1" applyFill="1" applyBorder="1" applyAlignment="1">
      <alignment horizontal="centerContinuous" vertical="center" wrapText="1"/>
    </xf>
    <xf numFmtId="3" fontId="2" fillId="3" borderId="76" xfId="2" applyNumberFormat="1" applyFont="1" applyFill="1" applyBorder="1" applyAlignment="1">
      <alignment horizontal="centerContinuous" vertical="center" wrapText="1"/>
    </xf>
    <xf numFmtId="0" fontId="2" fillId="3" borderId="71" xfId="2" applyFont="1" applyFill="1" applyBorder="1" applyAlignment="1">
      <alignment horizontal="centerContinuous" vertical="center" wrapText="1"/>
    </xf>
    <xf numFmtId="0" fontId="14" fillId="3" borderId="12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 wrapText="1"/>
    </xf>
    <xf numFmtId="0" fontId="49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4" fillId="2" borderId="61" xfId="0" applyFont="1" applyFill="1" applyBorder="1" applyAlignment="1">
      <alignment horizontal="center" vertical="center"/>
    </xf>
    <xf numFmtId="0" fontId="14" fillId="2" borderId="63" xfId="0" applyFont="1" applyFill="1" applyBorder="1" applyAlignment="1">
      <alignment horizontal="center" vertical="center"/>
    </xf>
    <xf numFmtId="0" fontId="2" fillId="2" borderId="131" xfId="0" applyFont="1" applyFill="1" applyBorder="1" applyAlignment="1">
      <alignment horizontal="center" vertical="center"/>
    </xf>
    <xf numFmtId="0" fontId="2" fillId="2" borderId="82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71" xfId="0" applyFont="1" applyFill="1" applyBorder="1" applyAlignment="1">
      <alignment horizontal="center" vertical="center" wrapText="1"/>
    </xf>
    <xf numFmtId="0" fontId="2" fillId="2" borderId="70" xfId="0" applyFont="1" applyFill="1" applyBorder="1" applyAlignment="1">
      <alignment horizontal="center" vertical="center" wrapText="1"/>
    </xf>
    <xf numFmtId="0" fontId="2" fillId="2" borderId="72" xfId="0" applyFont="1" applyFill="1" applyBorder="1" applyAlignment="1">
      <alignment horizontal="center" vertical="center" wrapText="1"/>
    </xf>
    <xf numFmtId="0" fontId="1" fillId="0" borderId="0" xfId="5" applyAlignment="1">
      <alignment horizontal="center"/>
    </xf>
    <xf numFmtId="0" fontId="1" fillId="0" borderId="0" xfId="5" applyBorder="1" applyAlignment="1">
      <alignment horizontal="center" vertical="top"/>
    </xf>
    <xf numFmtId="0" fontId="2" fillId="2" borderId="61" xfId="5" applyFont="1" applyFill="1" applyBorder="1" applyAlignment="1">
      <alignment horizontal="center" vertical="center"/>
    </xf>
    <xf numFmtId="0" fontId="2" fillId="2" borderId="63" xfId="5" applyFont="1" applyFill="1" applyBorder="1" applyAlignment="1">
      <alignment horizontal="center" vertical="center"/>
    </xf>
    <xf numFmtId="0" fontId="2" fillId="2" borderId="53" xfId="5" applyFont="1" applyFill="1" applyBorder="1" applyAlignment="1">
      <alignment horizontal="center" vertical="center"/>
    </xf>
    <xf numFmtId="0" fontId="2" fillId="2" borderId="110" xfId="5" applyFont="1" applyFill="1" applyBorder="1" applyAlignment="1">
      <alignment horizontal="center" vertical="center"/>
    </xf>
    <xf numFmtId="0" fontId="38" fillId="2" borderId="53" xfId="5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4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14" fillId="2" borderId="50" xfId="0" applyFont="1" applyFill="1" applyBorder="1" applyAlignment="1">
      <alignment horizontal="center" vertical="center" wrapText="1"/>
    </xf>
    <xf numFmtId="0" fontId="14" fillId="2" borderId="87" xfId="0" applyFont="1" applyFill="1" applyBorder="1" applyAlignment="1">
      <alignment horizontal="center" vertical="center" wrapText="1"/>
    </xf>
    <xf numFmtId="0" fontId="2" fillId="2" borderId="1" xfId="5" applyFont="1" applyFill="1" applyBorder="1" applyAlignment="1">
      <alignment horizontal="center" vertical="center" wrapText="1"/>
    </xf>
    <xf numFmtId="0" fontId="2" fillId="2" borderId="7" xfId="5" applyFont="1" applyFill="1" applyBorder="1" applyAlignment="1">
      <alignment horizontal="center" vertical="center" wrapText="1"/>
    </xf>
    <xf numFmtId="0" fontId="2" fillId="2" borderId="16" xfId="5" applyFont="1" applyFill="1" applyBorder="1" applyAlignment="1">
      <alignment horizontal="center" vertical="center" wrapText="1"/>
    </xf>
    <xf numFmtId="0" fontId="2" fillId="2" borderId="71" xfId="5" applyFont="1" applyFill="1" applyBorder="1" applyAlignment="1">
      <alignment horizontal="center" vertical="center" wrapText="1"/>
    </xf>
    <xf numFmtId="0" fontId="2" fillId="2" borderId="70" xfId="5" applyFont="1" applyFill="1" applyBorder="1" applyAlignment="1">
      <alignment horizontal="center" vertical="center" wrapText="1"/>
    </xf>
    <xf numFmtId="0" fontId="2" fillId="2" borderId="72" xfId="5" applyFont="1" applyFill="1" applyBorder="1" applyAlignment="1">
      <alignment horizontal="center" vertical="center" wrapText="1"/>
    </xf>
    <xf numFmtId="0" fontId="1" fillId="0" borderId="0" xfId="2" applyFont="1" applyBorder="1" applyAlignment="1">
      <alignment horizontal="center" vertical="top"/>
    </xf>
    <xf numFmtId="176" fontId="2" fillId="3" borderId="1" xfId="2" applyNumberFormat="1" applyFont="1" applyFill="1" applyBorder="1" applyAlignment="1">
      <alignment horizontal="center" vertical="center"/>
    </xf>
    <xf numFmtId="176" fontId="2" fillId="3" borderId="23" xfId="2" applyNumberFormat="1" applyFont="1" applyFill="1" applyBorder="1" applyAlignment="1">
      <alignment horizontal="center" vertical="center"/>
    </xf>
    <xf numFmtId="176" fontId="2" fillId="3" borderId="7" xfId="2" applyNumberFormat="1" applyFont="1" applyFill="1" applyBorder="1" applyAlignment="1">
      <alignment horizontal="center" vertical="center"/>
    </xf>
    <xf numFmtId="0" fontId="14" fillId="3" borderId="14" xfId="0" applyFont="1" applyFill="1" applyBorder="1" applyAlignment="1">
      <alignment horizontal="center" vertical="center" wrapText="1"/>
    </xf>
    <xf numFmtId="0" fontId="14" fillId="3" borderId="24" xfId="0" applyFont="1" applyFill="1" applyBorder="1" applyAlignment="1">
      <alignment horizontal="center" vertical="center" wrapText="1"/>
    </xf>
    <xf numFmtId="0" fontId="14" fillId="3" borderId="77" xfId="0" applyFont="1" applyFill="1" applyBorder="1" applyAlignment="1">
      <alignment horizontal="center" vertical="center" wrapText="1"/>
    </xf>
    <xf numFmtId="0" fontId="14" fillId="3" borderId="16" xfId="0" applyFont="1" applyFill="1" applyBorder="1" applyAlignment="1">
      <alignment horizontal="center" vertical="center" wrapText="1"/>
    </xf>
    <xf numFmtId="0" fontId="14" fillId="3" borderId="26" xfId="0" applyFont="1" applyFill="1" applyBorder="1" applyAlignment="1">
      <alignment horizontal="center" vertical="center" wrapText="1"/>
    </xf>
    <xf numFmtId="0" fontId="14" fillId="3" borderId="71" xfId="0" applyFont="1" applyFill="1" applyBorder="1" applyAlignment="1">
      <alignment horizontal="center" vertical="center" wrapText="1"/>
    </xf>
    <xf numFmtId="0" fontId="2" fillId="2" borderId="127" xfId="0" applyFont="1" applyFill="1" applyBorder="1" applyAlignment="1">
      <alignment horizontal="center" vertical="center" wrapText="1"/>
    </xf>
    <xf numFmtId="0" fontId="2" fillId="2" borderId="129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77" xfId="0" applyFont="1" applyFill="1" applyBorder="1" applyAlignment="1">
      <alignment horizontal="center" vertical="center" wrapText="1"/>
    </xf>
    <xf numFmtId="1" fontId="2" fillId="3" borderId="135" xfId="5" applyNumberFormat="1" applyFont="1" applyFill="1" applyBorder="1" applyAlignment="1">
      <alignment horizontal="center" vertical="center"/>
    </xf>
    <xf numFmtId="1" fontId="2" fillId="3" borderId="136" xfId="5" applyNumberFormat="1" applyFont="1" applyFill="1" applyBorder="1" applyAlignment="1">
      <alignment horizontal="center" vertical="center"/>
    </xf>
    <xf numFmtId="1" fontId="2" fillId="3" borderId="24" xfId="5" applyNumberFormat="1" applyFont="1" applyFill="1" applyBorder="1" applyAlignment="1">
      <alignment horizontal="center" vertical="center"/>
    </xf>
    <xf numFmtId="1" fontId="2" fillId="3" borderId="139" xfId="5" applyNumberFormat="1" applyFont="1" applyFill="1" applyBorder="1" applyAlignment="1">
      <alignment horizontal="center" vertical="center"/>
    </xf>
    <xf numFmtId="1" fontId="2" fillId="3" borderId="142" xfId="5" applyNumberFormat="1" applyFont="1" applyFill="1" applyBorder="1" applyAlignment="1">
      <alignment horizontal="center" vertical="center"/>
    </xf>
    <xf numFmtId="1" fontId="2" fillId="3" borderId="143" xfId="5" applyNumberFormat="1" applyFont="1" applyFill="1" applyBorder="1" applyAlignment="1">
      <alignment horizontal="center" vertical="center"/>
    </xf>
    <xf numFmtId="0" fontId="2" fillId="3" borderId="85" xfId="5" applyFont="1" applyFill="1" applyBorder="1" applyAlignment="1">
      <alignment horizontal="center" vertical="center" wrapText="1"/>
    </xf>
    <xf numFmtId="0" fontId="27" fillId="0" borderId="137" xfId="5" applyFont="1" applyBorder="1" applyAlignment="1">
      <alignment horizontal="center" vertical="center" wrapText="1"/>
    </xf>
    <xf numFmtId="0" fontId="27" fillId="0" borderId="136" xfId="5" applyFont="1" applyBorder="1" applyAlignment="1">
      <alignment horizontal="center" vertical="center" wrapText="1"/>
    </xf>
    <xf numFmtId="0" fontId="27" fillId="0" borderId="140" xfId="5" applyFont="1" applyBorder="1" applyAlignment="1">
      <alignment horizontal="center" vertical="center" wrapText="1"/>
    </xf>
    <xf numFmtId="0" fontId="27" fillId="0" borderId="0" xfId="5" applyFont="1" applyAlignment="1">
      <alignment horizontal="center" vertical="center" wrapText="1"/>
    </xf>
    <xf numFmtId="0" fontId="27" fillId="0" borderId="139" xfId="5" applyFont="1" applyBorder="1" applyAlignment="1">
      <alignment horizontal="center" vertical="center" wrapText="1"/>
    </xf>
    <xf numFmtId="0" fontId="27" fillId="0" borderId="141" xfId="5" applyFont="1" applyBorder="1" applyAlignment="1">
      <alignment horizontal="center" vertical="center" wrapText="1"/>
    </xf>
    <xf numFmtId="0" fontId="27" fillId="0" borderId="38" xfId="5" applyFont="1" applyBorder="1" applyAlignment="1">
      <alignment horizontal="center" vertical="center" wrapText="1"/>
    </xf>
    <xf numFmtId="0" fontId="27" fillId="0" borderId="144" xfId="5" applyFont="1" applyBorder="1" applyAlignment="1">
      <alignment horizontal="center" vertical="center" wrapText="1"/>
    </xf>
    <xf numFmtId="0" fontId="1" fillId="0" borderId="137" xfId="5" applyBorder="1" applyAlignment="1">
      <alignment horizontal="center" vertical="center" wrapText="1"/>
    </xf>
    <xf numFmtId="0" fontId="1" fillId="0" borderId="136" xfId="5" applyBorder="1" applyAlignment="1">
      <alignment horizontal="center" vertical="center" wrapText="1"/>
    </xf>
    <xf numFmtId="0" fontId="1" fillId="0" borderId="140" xfId="5" applyBorder="1" applyAlignment="1">
      <alignment horizontal="center" vertical="center" wrapText="1"/>
    </xf>
    <xf numFmtId="0" fontId="1" fillId="0" borderId="0" xfId="5" applyAlignment="1">
      <alignment horizontal="center" vertical="center" wrapText="1"/>
    </xf>
    <xf numFmtId="0" fontId="1" fillId="0" borderId="139" xfId="5" applyBorder="1" applyAlignment="1">
      <alignment horizontal="center" vertical="center" wrapText="1"/>
    </xf>
    <xf numFmtId="0" fontId="1" fillId="0" borderId="141" xfId="5" applyBorder="1" applyAlignment="1">
      <alignment horizontal="center" vertical="center" wrapText="1"/>
    </xf>
    <xf numFmtId="0" fontId="1" fillId="0" borderId="38" xfId="5" applyBorder="1" applyAlignment="1">
      <alignment horizontal="center" vertical="center" wrapText="1"/>
    </xf>
    <xf numFmtId="0" fontId="1" fillId="0" borderId="144" xfId="5" applyBorder="1" applyAlignment="1">
      <alignment horizontal="center" vertical="center" wrapText="1"/>
    </xf>
    <xf numFmtId="0" fontId="1" fillId="0" borderId="138" xfId="5" applyBorder="1" applyAlignment="1">
      <alignment horizontal="center" vertical="center" wrapText="1"/>
    </xf>
    <xf numFmtId="0" fontId="1" fillId="0" borderId="96" xfId="5" applyBorder="1" applyAlignment="1">
      <alignment horizontal="center" vertical="center" wrapText="1"/>
    </xf>
    <xf numFmtId="0" fontId="1" fillId="0" borderId="65" xfId="5" applyBorder="1" applyAlignment="1">
      <alignment horizontal="center" vertical="center" wrapText="1"/>
    </xf>
    <xf numFmtId="1" fontId="38" fillId="3" borderId="181" xfId="5" applyNumberFormat="1" applyFont="1" applyFill="1" applyBorder="1" applyAlignment="1">
      <alignment horizontal="center" vertical="center"/>
    </xf>
    <xf numFmtId="1" fontId="38" fillId="3" borderId="184" xfId="5" applyNumberFormat="1" applyFont="1" applyFill="1" applyBorder="1" applyAlignment="1">
      <alignment horizontal="center" vertical="center"/>
    </xf>
    <xf numFmtId="0" fontId="2" fillId="0" borderId="128" xfId="5" applyFont="1" applyBorder="1" applyAlignment="1">
      <alignment horizontal="center" vertical="center"/>
    </xf>
    <xf numFmtId="0" fontId="2" fillId="0" borderId="128" xfId="0" applyFont="1" applyBorder="1" applyAlignment="1">
      <alignment horizontal="center" vertical="center"/>
    </xf>
    <xf numFmtId="0" fontId="27" fillId="0" borderId="128" xfId="0" applyFont="1" applyBorder="1" applyAlignment="1">
      <alignment horizontal="center" vertical="center"/>
    </xf>
    <xf numFmtId="176" fontId="2" fillId="3" borderId="46" xfId="0" applyNumberFormat="1" applyFont="1" applyFill="1" applyBorder="1" applyAlignment="1">
      <alignment horizontal="center" vertical="center"/>
    </xf>
    <xf numFmtId="176" fontId="2" fillId="3" borderId="66" xfId="0" applyNumberFormat="1" applyFont="1" applyFill="1" applyBorder="1" applyAlignment="1">
      <alignment horizontal="center" vertical="center"/>
    </xf>
    <xf numFmtId="176" fontId="1" fillId="0" borderId="0" xfId="0" applyNumberFormat="1" applyFont="1" applyAlignment="1">
      <alignment horizontal="center"/>
    </xf>
    <xf numFmtId="176" fontId="2" fillId="3" borderId="152" xfId="0" applyNumberFormat="1" applyFont="1" applyFill="1" applyBorder="1" applyAlignment="1">
      <alignment horizontal="center" vertical="center"/>
    </xf>
    <xf numFmtId="176" fontId="2" fillId="3" borderId="98" xfId="0" applyNumberFormat="1" applyFont="1" applyFill="1" applyBorder="1" applyAlignment="1">
      <alignment horizontal="center" vertical="center"/>
    </xf>
    <xf numFmtId="0" fontId="2" fillId="3" borderId="49" xfId="0" applyFont="1" applyFill="1" applyBorder="1" applyAlignment="1">
      <alignment horizontal="center" vertical="center"/>
    </xf>
    <xf numFmtId="0" fontId="2" fillId="3" borderId="69" xfId="0" applyFont="1" applyFill="1" applyBorder="1" applyAlignment="1">
      <alignment horizontal="center" vertical="center"/>
    </xf>
    <xf numFmtId="176" fontId="2" fillId="3" borderId="49" xfId="0" applyNumberFormat="1" applyFont="1" applyFill="1" applyBorder="1" applyAlignment="1">
      <alignment horizontal="center" vertical="center"/>
    </xf>
    <xf numFmtId="176" fontId="2" fillId="3" borderId="69" xfId="0" applyNumberFormat="1" applyFont="1" applyFill="1" applyBorder="1" applyAlignment="1">
      <alignment horizontal="center" vertical="center"/>
    </xf>
    <xf numFmtId="176" fontId="2" fillId="3" borderId="60" xfId="0" applyNumberFormat="1" applyFont="1" applyFill="1" applyBorder="1" applyAlignment="1">
      <alignment horizontal="center"/>
    </xf>
    <xf numFmtId="0" fontId="2" fillId="3" borderId="152" xfId="0" applyFont="1" applyFill="1" applyBorder="1" applyAlignment="1">
      <alignment horizontal="center" vertical="center"/>
    </xf>
    <xf numFmtId="0" fontId="2" fillId="3" borderId="96" xfId="0" applyFont="1" applyFill="1" applyBorder="1" applyAlignment="1">
      <alignment horizontal="center" vertical="center"/>
    </xf>
    <xf numFmtId="0" fontId="2" fillId="3" borderId="98" xfId="0" applyFont="1" applyFill="1" applyBorder="1" applyAlignment="1">
      <alignment horizontal="center" vertical="center"/>
    </xf>
    <xf numFmtId="0" fontId="2" fillId="3" borderId="46" xfId="0" applyFont="1" applyFill="1" applyBorder="1" applyAlignment="1">
      <alignment horizontal="center" vertical="center"/>
    </xf>
    <xf numFmtId="0" fontId="2" fillId="3" borderId="66" xfId="0" applyFont="1" applyFill="1" applyBorder="1" applyAlignment="1">
      <alignment horizontal="center" vertical="center"/>
    </xf>
    <xf numFmtId="0" fontId="2" fillId="3" borderId="153" xfId="0" applyFont="1" applyFill="1" applyBorder="1" applyAlignment="1">
      <alignment horizontal="center" vertical="center"/>
    </xf>
    <xf numFmtId="0" fontId="2" fillId="3" borderId="156" xfId="0" applyFont="1" applyFill="1" applyBorder="1" applyAlignment="1">
      <alignment horizontal="center" vertical="center"/>
    </xf>
    <xf numFmtId="0" fontId="14" fillId="0" borderId="0" xfId="5" applyFont="1" applyAlignment="1">
      <alignment horizontal="center"/>
    </xf>
    <xf numFmtId="0" fontId="2" fillId="3" borderId="152" xfId="5" applyFont="1" applyFill="1" applyBorder="1" applyAlignment="1">
      <alignment horizontal="center" vertical="center"/>
    </xf>
    <xf numFmtId="0" fontId="2" fillId="3" borderId="96" xfId="5" applyFont="1" applyFill="1" applyBorder="1" applyAlignment="1">
      <alignment horizontal="center" vertical="center"/>
    </xf>
    <xf numFmtId="0" fontId="2" fillId="3" borderId="98" xfId="5" applyFont="1" applyFill="1" applyBorder="1" applyAlignment="1">
      <alignment horizontal="center" vertical="center"/>
    </xf>
    <xf numFmtId="0" fontId="2" fillId="3" borderId="46" xfId="5" applyFont="1" applyFill="1" applyBorder="1" applyAlignment="1">
      <alignment horizontal="center" vertical="center"/>
    </xf>
    <xf numFmtId="0" fontId="2" fillId="3" borderId="153" xfId="5" applyFont="1" applyFill="1" applyBorder="1" applyAlignment="1">
      <alignment horizontal="center" vertical="center"/>
    </xf>
    <xf numFmtId="0" fontId="2" fillId="3" borderId="66" xfId="5" applyFont="1" applyFill="1" applyBorder="1" applyAlignment="1">
      <alignment horizontal="center" vertical="center"/>
    </xf>
    <xf numFmtId="0" fontId="2" fillId="3" borderId="156" xfId="5" applyFont="1" applyFill="1" applyBorder="1" applyAlignment="1">
      <alignment horizontal="center" vertical="center"/>
    </xf>
    <xf numFmtId="0" fontId="2" fillId="3" borderId="49" xfId="5" applyFont="1" applyFill="1" applyBorder="1" applyAlignment="1">
      <alignment horizontal="center" vertical="center"/>
    </xf>
    <xf numFmtId="0" fontId="2" fillId="3" borderId="69" xfId="5" applyFont="1" applyFill="1" applyBorder="1" applyAlignment="1">
      <alignment horizontal="center" vertical="center"/>
    </xf>
    <xf numFmtId="0" fontId="2" fillId="3" borderId="136" xfId="0" applyFont="1" applyFill="1" applyBorder="1" applyAlignment="1">
      <alignment horizontal="center" vertical="center"/>
    </xf>
    <xf numFmtId="0" fontId="2" fillId="3" borderId="157" xfId="0" applyFont="1" applyFill="1" applyBorder="1" applyAlignment="1">
      <alignment horizontal="center" vertical="center"/>
    </xf>
    <xf numFmtId="0" fontId="2" fillId="3" borderId="43" xfId="0" applyFont="1" applyFill="1" applyBorder="1" applyAlignment="1">
      <alignment horizontal="center" vertical="center"/>
    </xf>
    <xf numFmtId="0" fontId="2" fillId="3" borderId="45" xfId="0" applyFont="1" applyFill="1" applyBorder="1" applyAlignment="1">
      <alignment horizontal="center" vertical="center"/>
    </xf>
    <xf numFmtId="0" fontId="2" fillId="3" borderId="41" xfId="0" applyFont="1" applyFill="1" applyBorder="1" applyAlignment="1">
      <alignment horizontal="center" vertical="center"/>
    </xf>
    <xf numFmtId="0" fontId="2" fillId="3" borderId="44" xfId="0" applyFont="1" applyFill="1" applyBorder="1" applyAlignment="1">
      <alignment horizontal="center" vertical="center"/>
    </xf>
    <xf numFmtId="0" fontId="2" fillId="3" borderId="49" xfId="5" applyFont="1" applyFill="1" applyBorder="1" applyAlignment="1">
      <alignment horizontal="center" vertical="center" wrapText="1"/>
    </xf>
    <xf numFmtId="0" fontId="2" fillId="3" borderId="60" xfId="5" applyFont="1" applyFill="1" applyBorder="1" applyAlignment="1">
      <alignment horizontal="center" vertical="center" wrapText="1"/>
    </xf>
    <xf numFmtId="0" fontId="2" fillId="3" borderId="159" xfId="5" applyFont="1" applyFill="1" applyBorder="1" applyAlignment="1">
      <alignment horizontal="center" vertical="center"/>
    </xf>
    <xf numFmtId="0" fontId="2" fillId="3" borderId="163" xfId="5" applyFont="1" applyFill="1" applyBorder="1" applyAlignment="1">
      <alignment horizontal="center" vertical="center"/>
    </xf>
    <xf numFmtId="0" fontId="2" fillId="3" borderId="164" xfId="5" applyFont="1" applyFill="1" applyBorder="1" applyAlignment="1">
      <alignment horizontal="center" vertical="center"/>
    </xf>
    <xf numFmtId="0" fontId="2" fillId="3" borderId="177" xfId="5" applyFont="1" applyFill="1" applyBorder="1" applyAlignment="1">
      <alignment horizontal="center" vertical="center"/>
    </xf>
    <xf numFmtId="0" fontId="2" fillId="3" borderId="165" xfId="5" applyFont="1" applyFill="1" applyBorder="1" applyAlignment="1">
      <alignment horizontal="center" vertical="center"/>
    </xf>
    <xf numFmtId="0" fontId="2" fillId="3" borderId="192" xfId="5" applyFont="1" applyFill="1" applyBorder="1" applyAlignment="1">
      <alignment horizontal="center" vertical="center"/>
    </xf>
    <xf numFmtId="0" fontId="2" fillId="3" borderId="40" xfId="5" applyFont="1" applyFill="1" applyBorder="1" applyAlignment="1">
      <alignment horizontal="center" vertical="center"/>
    </xf>
    <xf numFmtId="0" fontId="2" fillId="3" borderId="159" xfId="0" applyFont="1" applyFill="1" applyBorder="1" applyAlignment="1">
      <alignment horizontal="center" vertical="center"/>
    </xf>
    <xf numFmtId="0" fontId="2" fillId="3" borderId="163" xfId="0" applyFont="1" applyFill="1" applyBorder="1" applyAlignment="1">
      <alignment horizontal="center" vertical="center"/>
    </xf>
    <xf numFmtId="0" fontId="2" fillId="3" borderId="162" xfId="0" applyFont="1" applyFill="1" applyBorder="1" applyAlignment="1">
      <alignment horizontal="center" vertical="center"/>
    </xf>
    <xf numFmtId="0" fontId="2" fillId="3" borderId="172" xfId="0" applyFont="1" applyFill="1" applyBorder="1" applyAlignment="1">
      <alignment horizontal="center" vertical="center"/>
    </xf>
    <xf numFmtId="0" fontId="2" fillId="3" borderId="165" xfId="0" applyFont="1" applyFill="1" applyBorder="1" applyAlignment="1">
      <alignment horizontal="center" vertical="center"/>
    </xf>
    <xf numFmtId="0" fontId="2" fillId="3" borderId="192" xfId="0" applyFont="1" applyFill="1" applyBorder="1" applyAlignment="1">
      <alignment horizontal="center" vertical="center"/>
    </xf>
    <xf numFmtId="0" fontId="2" fillId="3" borderId="40" xfId="0" applyFont="1" applyFill="1" applyBorder="1" applyAlignment="1">
      <alignment horizontal="center" vertical="center"/>
    </xf>
  </cellXfs>
  <cellStyles count="13">
    <cellStyle name="Normal 10" xfId="1" xr:uid="{23C7FCB4-0155-4C74-81ED-69A1E4E0B63B}"/>
    <cellStyle name="Normal 16" xfId="2" xr:uid="{8C98EE5C-0E2F-4920-B3B6-55A810D04F13}"/>
    <cellStyle name="Normal 19 3" xfId="3" xr:uid="{F58BAEA6-F060-4908-B5C5-265EE44F56FF}"/>
    <cellStyle name="Normal 19 3 2" xfId="12" xr:uid="{B278F5C5-0B95-43C9-A8DC-86D810815517}"/>
    <cellStyle name="Normal 2" xfId="4" xr:uid="{9CCAC342-C4AC-49B5-991D-7DEB6949B8B5}"/>
    <cellStyle name="Normal 2 2" xfId="5" xr:uid="{E6B24EC5-BF4C-495C-B817-923ABA81B66F}"/>
    <cellStyle name="Normal 2 3" xfId="6" xr:uid="{F0295554-3BBD-4873-8A4F-04DB125CCBD5}"/>
    <cellStyle name="Normal 31 7" xfId="7" xr:uid="{892D36BE-0DD5-467D-92EF-732E66059AC1}"/>
    <cellStyle name="Normal 37" xfId="8" xr:uid="{4186F4C7-A7AF-422B-8E3F-5BB4DCDDD4D2}"/>
    <cellStyle name="Normal 4 2" xfId="9" xr:uid="{05B9F3F5-7D2C-4A54-8C7D-2AEBF4CED5B3}"/>
    <cellStyle name="Normal_ft900-excel" xfId="10" xr:uid="{A49D4CB0-8BE9-4052-97F3-2BCCF42312C1}"/>
    <cellStyle name="백분율" xfId="1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ustomXml" Target="../customXml/item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38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4.bin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bea.gov/newsreleases/international/trade/tradnewsrelease.htm.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7.bin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8.bin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9.bin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0.bin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1.bin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2.bin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3.bin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4.bin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5.bin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6.bin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7.bin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8.bin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9.bin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0.bin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1.bin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2.bin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3.bin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4.bin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5.bin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6.bin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7.bin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8.bin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9.bin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0.bin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1.bin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2.bin"/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1C6E-F0C6-4FB2-8B8D-BA537824FBF7}">
  <dimension ref="A1:C78"/>
  <sheetViews>
    <sheetView showGridLines="0" tabSelected="1" zoomScaleNormal="100" workbookViewId="0"/>
  </sheetViews>
  <sheetFormatPr defaultColWidth="8.88671875" defaultRowHeight="17.25"/>
  <cols>
    <col min="1" max="1" width="11.109375" style="221" customWidth="1"/>
    <col min="2" max="2" width="35.77734375" style="786" customWidth="1"/>
    <col min="3" max="3" width="8.88671875" style="790"/>
  </cols>
  <sheetData>
    <row r="1" spans="1:3" ht="26.25">
      <c r="A1" s="774" t="s">
        <v>0</v>
      </c>
      <c r="B1" s="779"/>
      <c r="C1" s="791"/>
    </row>
    <row r="2" spans="1:3">
      <c r="A2" s="775" t="s">
        <v>1</v>
      </c>
      <c r="B2" s="780"/>
      <c r="C2" s="777"/>
    </row>
    <row r="3" spans="1:3" ht="24">
      <c r="A3" s="778" t="s">
        <v>1008</v>
      </c>
      <c r="B3" s="781"/>
      <c r="C3" s="778"/>
    </row>
    <row r="5" spans="1:3">
      <c r="A5" s="626" t="s">
        <v>2</v>
      </c>
      <c r="B5" s="782"/>
      <c r="C5" s="792"/>
    </row>
    <row r="6" spans="1:3">
      <c r="B6" s="598"/>
    </row>
    <row r="7" spans="1:3">
      <c r="A7" s="626" t="s">
        <v>3</v>
      </c>
      <c r="B7" s="598"/>
      <c r="C7" s="790" t="s">
        <v>1019</v>
      </c>
    </row>
    <row r="8" spans="1:3">
      <c r="B8" s="598"/>
    </row>
    <row r="9" spans="1:3">
      <c r="A9" s="627" t="s">
        <v>4</v>
      </c>
      <c r="B9" s="783" t="s">
        <v>0</v>
      </c>
      <c r="C9" s="790" t="s">
        <v>1020</v>
      </c>
    </row>
    <row r="10" spans="1:3">
      <c r="B10" s="783"/>
    </row>
    <row r="11" spans="1:3" ht="27">
      <c r="A11" s="627" t="s">
        <v>5</v>
      </c>
      <c r="B11" s="784" t="s">
        <v>6</v>
      </c>
      <c r="C11" s="790" t="s">
        <v>1021</v>
      </c>
    </row>
    <row r="12" spans="1:3">
      <c r="B12" s="784" t="s">
        <v>7</v>
      </c>
    </row>
    <row r="13" spans="1:3">
      <c r="A13" s="627" t="s">
        <v>8</v>
      </c>
      <c r="B13" s="783" t="s">
        <v>9</v>
      </c>
      <c r="C13" s="790" t="s">
        <v>1022</v>
      </c>
    </row>
    <row r="14" spans="1:3">
      <c r="B14" s="783"/>
    </row>
    <row r="15" spans="1:3">
      <c r="A15" s="627" t="s">
        <v>10</v>
      </c>
      <c r="B15" s="783" t="s">
        <v>11</v>
      </c>
      <c r="C15" s="790" t="s">
        <v>1023</v>
      </c>
    </row>
    <row r="16" spans="1:3">
      <c r="B16" s="783"/>
    </row>
    <row r="17" spans="1:3">
      <c r="A17" s="627" t="s">
        <v>12</v>
      </c>
      <c r="B17" s="783" t="s">
        <v>13</v>
      </c>
      <c r="C17" s="790" t="s">
        <v>1024</v>
      </c>
    </row>
    <row r="18" spans="1:3">
      <c r="B18" s="783"/>
    </row>
    <row r="19" spans="1:3">
      <c r="A19" s="627" t="s">
        <v>14</v>
      </c>
      <c r="B19" s="783" t="s">
        <v>15</v>
      </c>
      <c r="C19" s="790" t="s">
        <v>1025</v>
      </c>
    </row>
    <row r="20" spans="1:3">
      <c r="B20" s="783"/>
    </row>
    <row r="21" spans="1:3" ht="27">
      <c r="A21" s="627" t="s">
        <v>16</v>
      </c>
      <c r="B21" s="783" t="s">
        <v>1009</v>
      </c>
      <c r="C21" s="790" t="s">
        <v>1026</v>
      </c>
    </row>
    <row r="22" spans="1:3">
      <c r="B22" s="783"/>
    </row>
    <row r="23" spans="1:3" ht="27">
      <c r="A23" s="627" t="s">
        <v>17</v>
      </c>
      <c r="B23" s="783" t="s">
        <v>18</v>
      </c>
      <c r="C23" s="790" t="s">
        <v>1027</v>
      </c>
    </row>
    <row r="24" spans="1:3">
      <c r="B24" s="783"/>
    </row>
    <row r="25" spans="1:3" ht="27">
      <c r="A25" s="627" t="s">
        <v>19</v>
      </c>
      <c r="B25" s="784" t="s">
        <v>20</v>
      </c>
      <c r="C25" s="790" t="s">
        <v>1028</v>
      </c>
    </row>
    <row r="26" spans="1:3">
      <c r="B26" s="784"/>
    </row>
    <row r="27" spans="1:3" ht="27">
      <c r="A27" s="627" t="s">
        <v>21</v>
      </c>
      <c r="B27" s="784" t="s">
        <v>1011</v>
      </c>
      <c r="C27" s="790" t="s">
        <v>1029</v>
      </c>
    </row>
    <row r="28" spans="1:3">
      <c r="A28" s="628" t="s">
        <v>22</v>
      </c>
      <c r="B28" s="784" t="s">
        <v>7</v>
      </c>
    </row>
    <row r="29" spans="1:3" ht="27">
      <c r="A29" s="627" t="s">
        <v>23</v>
      </c>
      <c r="B29" s="784" t="s">
        <v>1010</v>
      </c>
      <c r="C29" s="790" t="s">
        <v>1030</v>
      </c>
    </row>
    <row r="30" spans="1:3">
      <c r="B30" s="785" t="s">
        <v>7</v>
      </c>
    </row>
    <row r="31" spans="1:3">
      <c r="A31" s="626" t="s">
        <v>24</v>
      </c>
      <c r="B31" s="598"/>
      <c r="C31" s="790" t="s">
        <v>1031</v>
      </c>
    </row>
    <row r="32" spans="1:3">
      <c r="B32" s="598"/>
    </row>
    <row r="33" spans="1:3">
      <c r="A33" s="627" t="s">
        <v>25</v>
      </c>
      <c r="B33" s="783" t="s">
        <v>13</v>
      </c>
      <c r="C33" s="790" t="s">
        <v>1024</v>
      </c>
    </row>
    <row r="34" spans="1:3">
      <c r="B34" s="783"/>
    </row>
    <row r="35" spans="1:3">
      <c r="A35" s="627" t="s">
        <v>26</v>
      </c>
      <c r="B35" s="783" t="s">
        <v>15</v>
      </c>
      <c r="C35" s="790" t="s">
        <v>1025</v>
      </c>
    </row>
    <row r="36" spans="1:3">
      <c r="B36" s="783"/>
    </row>
    <row r="37" spans="1:3" ht="27">
      <c r="A37" s="627" t="s">
        <v>27</v>
      </c>
      <c r="B37" s="784" t="s">
        <v>28</v>
      </c>
      <c r="C37" s="790" t="s">
        <v>1032</v>
      </c>
    </row>
    <row r="38" spans="1:3">
      <c r="A38" s="627"/>
      <c r="B38" s="784"/>
    </row>
    <row r="39" spans="1:3" ht="27">
      <c r="A39" s="627" t="s">
        <v>29</v>
      </c>
      <c r="B39" s="784" t="s">
        <v>30</v>
      </c>
      <c r="C39" s="790" t="s">
        <v>1033</v>
      </c>
    </row>
    <row r="40" spans="1:3">
      <c r="A40" s="627"/>
      <c r="B40" s="784"/>
    </row>
    <row r="41" spans="1:3">
      <c r="A41" s="627" t="s">
        <v>31</v>
      </c>
      <c r="B41" s="783" t="s">
        <v>32</v>
      </c>
      <c r="C41" s="790" t="s">
        <v>1034</v>
      </c>
    </row>
    <row r="42" spans="1:3">
      <c r="B42" s="783"/>
    </row>
    <row r="43" spans="1:3">
      <c r="A43" s="627" t="s">
        <v>33</v>
      </c>
      <c r="B43" s="783" t="s">
        <v>34</v>
      </c>
      <c r="C43" s="790" t="s">
        <v>1035</v>
      </c>
    </row>
    <row r="44" spans="1:3">
      <c r="B44" s="783"/>
    </row>
    <row r="45" spans="1:3" ht="27">
      <c r="A45" s="627" t="s">
        <v>35</v>
      </c>
      <c r="B45" s="784" t="s">
        <v>36</v>
      </c>
      <c r="C45" s="790" t="s">
        <v>1036</v>
      </c>
    </row>
    <row r="46" spans="1:3">
      <c r="B46" s="783"/>
    </row>
    <row r="47" spans="1:3" ht="27">
      <c r="A47" s="627" t="s">
        <v>37</v>
      </c>
      <c r="B47" s="784" t="s">
        <v>38</v>
      </c>
      <c r="C47" s="790" t="s">
        <v>1037</v>
      </c>
    </row>
    <row r="48" spans="1:3">
      <c r="A48" s="627"/>
      <c r="B48" s="784"/>
    </row>
    <row r="49" spans="1:3" ht="27">
      <c r="A49" s="627" t="s">
        <v>39</v>
      </c>
      <c r="B49" s="784" t="s">
        <v>1012</v>
      </c>
      <c r="C49" s="790" t="s">
        <v>1038</v>
      </c>
    </row>
    <row r="50" spans="1:3">
      <c r="B50" s="784" t="s">
        <v>7</v>
      </c>
    </row>
    <row r="51" spans="1:3" ht="27">
      <c r="A51" s="627" t="s">
        <v>40</v>
      </c>
      <c r="B51" s="783" t="s">
        <v>41</v>
      </c>
      <c r="C51" s="790" t="s">
        <v>1039</v>
      </c>
    </row>
    <row r="53" spans="1:3">
      <c r="A53" s="626" t="s">
        <v>42</v>
      </c>
      <c r="C53" s="790" t="s">
        <v>1040</v>
      </c>
    </row>
    <row r="54" spans="1:3">
      <c r="A54" s="626"/>
    </row>
    <row r="55" spans="1:3" ht="27">
      <c r="A55" s="627" t="s">
        <v>43</v>
      </c>
      <c r="B55" s="783" t="s">
        <v>1013</v>
      </c>
      <c r="C55" s="790" t="s">
        <v>1041</v>
      </c>
    </row>
    <row r="56" spans="1:3" ht="16.5">
      <c r="A56" s="776"/>
      <c r="B56" s="787"/>
      <c r="C56" s="793"/>
    </row>
    <row r="57" spans="1:3" ht="27">
      <c r="A57" s="627" t="s">
        <v>44</v>
      </c>
      <c r="B57" s="783" t="s">
        <v>1014</v>
      </c>
      <c r="C57" s="790" t="s">
        <v>1042</v>
      </c>
    </row>
    <row r="58" spans="1:3" ht="16.5">
      <c r="A58" s="776"/>
      <c r="B58" s="788"/>
      <c r="C58" s="793"/>
    </row>
    <row r="59" spans="1:3" ht="27">
      <c r="A59" s="627" t="s">
        <v>45</v>
      </c>
      <c r="B59" s="783" t="s">
        <v>1015</v>
      </c>
      <c r="C59" s="790" t="s">
        <v>1043</v>
      </c>
    </row>
    <row r="60" spans="1:3" ht="16.5">
      <c r="A60" s="776"/>
      <c r="B60" s="788"/>
      <c r="C60" s="793"/>
    </row>
    <row r="61" spans="1:3" ht="27">
      <c r="A61" s="627" t="s">
        <v>46</v>
      </c>
      <c r="B61" s="783" t="s">
        <v>47</v>
      </c>
      <c r="C61" s="790" t="s">
        <v>1044</v>
      </c>
    </row>
    <row r="62" spans="1:3">
      <c r="B62" s="788"/>
    </row>
    <row r="63" spans="1:3">
      <c r="A63" s="626" t="s">
        <v>48</v>
      </c>
      <c r="B63" s="598"/>
      <c r="C63" s="790" t="s">
        <v>1045</v>
      </c>
    </row>
    <row r="65" spans="1:3" ht="27">
      <c r="A65" s="627" t="s">
        <v>4</v>
      </c>
      <c r="B65" s="784" t="s">
        <v>49</v>
      </c>
      <c r="C65" s="790" t="s">
        <v>1046</v>
      </c>
    </row>
    <row r="66" spans="1:3">
      <c r="B66" s="784" t="s">
        <v>50</v>
      </c>
    </row>
    <row r="67" spans="1:3">
      <c r="B67" s="784"/>
    </row>
    <row r="68" spans="1:3" ht="27">
      <c r="A68" s="627" t="s">
        <v>5</v>
      </c>
      <c r="B68" s="783" t="s">
        <v>51</v>
      </c>
      <c r="C68" s="790" t="s">
        <v>1450</v>
      </c>
    </row>
    <row r="69" spans="1:3">
      <c r="B69" s="783" t="s">
        <v>52</v>
      </c>
    </row>
    <row r="70" spans="1:3">
      <c r="B70" s="783"/>
    </row>
    <row r="71" spans="1:3" ht="39.75">
      <c r="A71" s="627" t="s">
        <v>53</v>
      </c>
      <c r="B71" s="783" t="s">
        <v>54</v>
      </c>
      <c r="C71" s="790" t="s">
        <v>1451</v>
      </c>
    </row>
    <row r="72" spans="1:3">
      <c r="A72" s="627"/>
      <c r="B72" s="783" t="s">
        <v>52</v>
      </c>
    </row>
    <row r="73" spans="1:3">
      <c r="B73" s="783"/>
    </row>
    <row r="74" spans="1:3">
      <c r="A74" s="627" t="s">
        <v>55</v>
      </c>
      <c r="B74" s="783" t="s">
        <v>1016</v>
      </c>
      <c r="C74" s="790" t="s">
        <v>1047</v>
      </c>
    </row>
    <row r="75" spans="1:3">
      <c r="B75" s="783"/>
    </row>
    <row r="76" spans="1:3" ht="27">
      <c r="A76" s="627" t="s">
        <v>56</v>
      </c>
      <c r="B76" s="783" t="s">
        <v>1017</v>
      </c>
      <c r="C76" s="790" t="s">
        <v>1048</v>
      </c>
    </row>
    <row r="77" spans="1:3">
      <c r="B77" s="789"/>
    </row>
    <row r="78" spans="1:3" ht="27">
      <c r="A78" s="627" t="s">
        <v>57</v>
      </c>
      <c r="B78" s="789" t="s">
        <v>1018</v>
      </c>
      <c r="C78" s="790" t="s">
        <v>1049</v>
      </c>
    </row>
  </sheetData>
  <phoneticPr fontId="37" type="noConversion"/>
  <pageMargins left="0.7" right="0.7" top="0.75" bottom="0.75" header="0.3" footer="0.3"/>
  <pageSetup scale="92" orientation="portrait" horizontalDpi="1200" verticalDpi="1200" r:id="rId1"/>
  <customProperties>
    <customPr name="SourceTable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6AFD2-28F2-4630-8860-12ECC293F6D3}">
  <sheetPr codeName="Sheet1">
    <pageSetUpPr fitToPage="1"/>
  </sheetPr>
  <dimension ref="A1:J73"/>
  <sheetViews>
    <sheetView showGridLines="0" showOutlineSymbols="0" zoomScale="85" zoomScaleNormal="85" zoomScalePageLayoutView="70" workbookViewId="0"/>
  </sheetViews>
  <sheetFormatPr defaultColWidth="9.6640625" defaultRowHeight="15"/>
  <cols>
    <col min="1" max="1" width="12.6640625" style="2" customWidth="1"/>
    <col min="2" max="10" width="10.6640625" style="2" customWidth="1"/>
  </cols>
  <sheetData>
    <row r="1" spans="1:10" ht="15.75">
      <c r="A1" s="1"/>
      <c r="J1" s="2" t="s">
        <v>58</v>
      </c>
    </row>
    <row r="2" spans="1:10" ht="25.35" customHeight="1">
      <c r="A2" s="48" t="s">
        <v>3</v>
      </c>
      <c r="B2" s="49"/>
      <c r="C2" s="49"/>
      <c r="D2" s="49"/>
      <c r="E2" s="49"/>
      <c r="F2" s="49"/>
      <c r="G2" s="49"/>
      <c r="H2" s="49"/>
      <c r="I2" s="49"/>
      <c r="J2" s="50"/>
    </row>
    <row r="3" spans="1:10" ht="25.35" customHeight="1">
      <c r="A3" s="794" t="str">
        <f>VLOOKUP(A2,'Table of Contents'!A:C,3,0)</f>
        <v xml:space="preserve"> 상품 및 서비스별 계절조정계열</v>
      </c>
      <c r="B3" s="795"/>
      <c r="C3" s="795"/>
      <c r="D3" s="795"/>
      <c r="E3" s="795"/>
      <c r="F3" s="795"/>
      <c r="G3" s="795"/>
      <c r="H3" s="795"/>
      <c r="I3" s="795"/>
      <c r="J3" s="795"/>
    </row>
    <row r="4" spans="1:10" ht="45" customHeight="1">
      <c r="A4" s="4" t="s">
        <v>59</v>
      </c>
      <c r="B4" s="5"/>
      <c r="C4" s="5"/>
      <c r="D4" s="5"/>
      <c r="E4" s="5"/>
      <c r="F4" s="5"/>
      <c r="G4" s="5"/>
      <c r="H4" s="5"/>
      <c r="I4" s="5"/>
      <c r="J4" s="5"/>
    </row>
    <row r="5" spans="1:10" ht="45" customHeight="1">
      <c r="A5" s="4" t="str">
        <f>VLOOKUP(MID(A4,SEARCH(".",A4)+2,LEN(A4)),'Table of Contents'!B:C,2,0)</f>
        <v xml:space="preserve"> 상품 및 서비스 국제무역</v>
      </c>
      <c r="B5" s="5"/>
      <c r="C5" s="5"/>
      <c r="D5" s="5"/>
      <c r="E5" s="5"/>
      <c r="F5" s="5"/>
      <c r="G5" s="5"/>
      <c r="H5" s="5"/>
      <c r="I5" s="5"/>
      <c r="J5" s="5"/>
    </row>
    <row r="6" spans="1:10" ht="20.100000000000001" customHeight="1">
      <c r="A6" s="7" t="s">
        <v>60</v>
      </c>
      <c r="B6" s="8"/>
      <c r="C6" s="8"/>
      <c r="D6" s="8"/>
      <c r="E6" s="8"/>
      <c r="F6" s="8"/>
      <c r="G6" s="8"/>
      <c r="H6" s="8"/>
      <c r="I6" s="8"/>
      <c r="J6" s="8"/>
    </row>
    <row r="7" spans="1:10" ht="20.100000000000001" customHeight="1" thickBot="1">
      <c r="A7" s="7" t="s">
        <v>1053</v>
      </c>
      <c r="B7" s="8"/>
      <c r="C7" s="8"/>
      <c r="D7" s="8"/>
      <c r="E7" s="8"/>
      <c r="F7" s="8"/>
      <c r="G7" s="8"/>
      <c r="H7" s="8"/>
      <c r="I7" s="8"/>
      <c r="J7" s="8"/>
    </row>
    <row r="8" spans="1:10" ht="25.35" customHeight="1" thickTop="1">
      <c r="A8" s="763" t="s">
        <v>61</v>
      </c>
      <c r="B8" s="9" t="s">
        <v>62</v>
      </c>
      <c r="C8" s="9"/>
      <c r="D8" s="12"/>
      <c r="E8" s="11" t="s">
        <v>63</v>
      </c>
      <c r="F8" s="9"/>
      <c r="G8" s="12"/>
      <c r="H8" s="11" t="s">
        <v>64</v>
      </c>
      <c r="I8" s="9"/>
      <c r="J8" s="9"/>
    </row>
    <row r="9" spans="1:10" ht="45" customHeight="1" thickBot="1">
      <c r="A9" s="764"/>
      <c r="B9" s="14" t="s">
        <v>65</v>
      </c>
      <c r="C9" s="14" t="s">
        <v>66</v>
      </c>
      <c r="D9" s="17" t="s">
        <v>67</v>
      </c>
      <c r="E9" s="16" t="s">
        <v>65</v>
      </c>
      <c r="F9" s="14" t="s">
        <v>66</v>
      </c>
      <c r="G9" s="17" t="s">
        <v>67</v>
      </c>
      <c r="H9" s="16" t="s">
        <v>65</v>
      </c>
      <c r="I9" s="14" t="s">
        <v>66</v>
      </c>
      <c r="J9" s="14" t="s">
        <v>67</v>
      </c>
    </row>
    <row r="10" spans="1:10" ht="25.35" customHeight="1" thickTop="1">
      <c r="A10" s="763" t="s">
        <v>1068</v>
      </c>
      <c r="B10" s="9" t="s">
        <v>1070</v>
      </c>
      <c r="C10" s="9"/>
      <c r="D10" s="12"/>
      <c r="E10" s="11" t="s">
        <v>1072</v>
      </c>
      <c r="F10" s="9"/>
      <c r="G10" s="12"/>
      <c r="H10" s="11" t="s">
        <v>1074</v>
      </c>
      <c r="I10" s="9"/>
      <c r="J10" s="9"/>
    </row>
    <row r="11" spans="1:10" ht="45" customHeight="1" thickBot="1">
      <c r="A11" s="764"/>
      <c r="B11" s="374" t="s">
        <v>1131</v>
      </c>
      <c r="C11" s="374" t="s">
        <v>1132</v>
      </c>
      <c r="D11" s="373" t="s">
        <v>1133</v>
      </c>
      <c r="E11" s="347" t="s">
        <v>1131</v>
      </c>
      <c r="F11" s="374" t="s">
        <v>1132</v>
      </c>
      <c r="G11" s="373" t="s">
        <v>1133</v>
      </c>
      <c r="H11" s="347" t="s">
        <v>1131</v>
      </c>
      <c r="I11" s="374" t="s">
        <v>1132</v>
      </c>
      <c r="J11" s="374" t="s">
        <v>1133</v>
      </c>
    </row>
    <row r="12" spans="1:10" ht="30.6" customHeight="1" thickTop="1">
      <c r="A12" s="19" t="s">
        <v>68</v>
      </c>
      <c r="B12" s="20"/>
      <c r="C12" s="20"/>
      <c r="D12" s="21"/>
      <c r="E12" s="22"/>
      <c r="F12" s="20"/>
      <c r="G12" s="23"/>
      <c r="H12" s="24"/>
      <c r="I12" s="20"/>
      <c r="J12" s="21"/>
    </row>
    <row r="13" spans="1:10" ht="25.35" customHeight="1">
      <c r="A13" s="31" t="s">
        <v>69</v>
      </c>
      <c r="B13" s="32">
        <v>-774205</v>
      </c>
      <c r="C13" s="32">
        <v>-1057495</v>
      </c>
      <c r="D13" s="33">
        <v>283290</v>
      </c>
      <c r="E13" s="34">
        <v>3092536</v>
      </c>
      <c r="F13" s="32">
        <v>2047457</v>
      </c>
      <c r="G13" s="35">
        <v>1045079</v>
      </c>
      <c r="H13" s="36">
        <v>3866741</v>
      </c>
      <c r="I13" s="32">
        <v>3104952</v>
      </c>
      <c r="J13" s="33">
        <v>761789</v>
      </c>
    </row>
    <row r="14" spans="1:10" ht="15" customHeight="1">
      <c r="A14" s="25" t="s">
        <v>70</v>
      </c>
      <c r="B14" s="26">
        <v>-462434</v>
      </c>
      <c r="C14" s="26">
        <v>-625670</v>
      </c>
      <c r="D14" s="27">
        <v>163236</v>
      </c>
      <c r="E14" s="28">
        <v>1787484</v>
      </c>
      <c r="F14" s="26">
        <v>1185535</v>
      </c>
      <c r="G14" s="29">
        <v>601949</v>
      </c>
      <c r="H14" s="30">
        <v>2249918</v>
      </c>
      <c r="I14" s="26">
        <v>1811206</v>
      </c>
      <c r="J14" s="27">
        <v>438713</v>
      </c>
    </row>
    <row r="15" spans="1:10" ht="22.35" customHeight="1">
      <c r="A15" s="31" t="s">
        <v>71</v>
      </c>
      <c r="B15" s="32">
        <v>-68800</v>
      </c>
      <c r="C15" s="32">
        <v>-91071</v>
      </c>
      <c r="D15" s="33">
        <v>22271</v>
      </c>
      <c r="E15" s="34">
        <v>259974</v>
      </c>
      <c r="F15" s="32">
        <v>175518</v>
      </c>
      <c r="G15" s="35">
        <v>84456</v>
      </c>
      <c r="H15" s="36">
        <v>328774</v>
      </c>
      <c r="I15" s="32">
        <v>266589</v>
      </c>
      <c r="J15" s="33">
        <v>62185</v>
      </c>
    </row>
    <row r="16" spans="1:10" ht="15" customHeight="1">
      <c r="A16" s="31" t="s">
        <v>72</v>
      </c>
      <c r="B16" s="32">
        <v>-69202</v>
      </c>
      <c r="C16" s="32">
        <v>-92171</v>
      </c>
      <c r="D16" s="33">
        <v>22969</v>
      </c>
      <c r="E16" s="34">
        <v>254337</v>
      </c>
      <c r="F16" s="32">
        <v>169282</v>
      </c>
      <c r="G16" s="35">
        <v>85055</v>
      </c>
      <c r="H16" s="36">
        <v>323539</v>
      </c>
      <c r="I16" s="32">
        <v>261453</v>
      </c>
      <c r="J16" s="33">
        <v>62086</v>
      </c>
    </row>
    <row r="17" spans="1:10" ht="15" customHeight="1">
      <c r="A17" s="31" t="s">
        <v>73</v>
      </c>
      <c r="B17" s="32">
        <v>-58587</v>
      </c>
      <c r="C17" s="32">
        <v>-81937</v>
      </c>
      <c r="D17" s="33">
        <v>23351</v>
      </c>
      <c r="E17" s="34">
        <v>259541</v>
      </c>
      <c r="F17" s="32">
        <v>174112</v>
      </c>
      <c r="G17" s="35">
        <v>85429</v>
      </c>
      <c r="H17" s="36">
        <v>318127</v>
      </c>
      <c r="I17" s="32">
        <v>256049</v>
      </c>
      <c r="J17" s="33">
        <v>62079</v>
      </c>
    </row>
    <row r="18" spans="1:10" ht="15" customHeight="1">
      <c r="A18" s="31" t="s">
        <v>74</v>
      </c>
      <c r="B18" s="32">
        <v>-71110</v>
      </c>
      <c r="C18" s="32">
        <v>-93950</v>
      </c>
      <c r="D18" s="33">
        <v>22840</v>
      </c>
      <c r="E18" s="34">
        <v>253608</v>
      </c>
      <c r="F18" s="32">
        <v>167547</v>
      </c>
      <c r="G18" s="35">
        <v>86061</v>
      </c>
      <c r="H18" s="36">
        <v>324718</v>
      </c>
      <c r="I18" s="32">
        <v>261497</v>
      </c>
      <c r="J18" s="33">
        <v>63222</v>
      </c>
    </row>
    <row r="19" spans="1:10" ht="15" customHeight="1">
      <c r="A19" s="31" t="s">
        <v>75</v>
      </c>
      <c r="B19" s="32">
        <v>-65814</v>
      </c>
      <c r="C19" s="32">
        <v>-89397</v>
      </c>
      <c r="D19" s="33">
        <v>23584</v>
      </c>
      <c r="E19" s="34">
        <v>252569</v>
      </c>
      <c r="F19" s="32">
        <v>165994</v>
      </c>
      <c r="G19" s="35">
        <v>86575</v>
      </c>
      <c r="H19" s="36">
        <v>318383</v>
      </c>
      <c r="I19" s="32">
        <v>255391</v>
      </c>
      <c r="J19" s="33">
        <v>62992</v>
      </c>
    </row>
    <row r="20" spans="1:10" ht="15" customHeight="1">
      <c r="A20" s="31" t="s">
        <v>76</v>
      </c>
      <c r="B20" s="32">
        <v>-65163</v>
      </c>
      <c r="C20" s="32">
        <v>-88851</v>
      </c>
      <c r="D20" s="33">
        <v>23688</v>
      </c>
      <c r="E20" s="34">
        <v>251879</v>
      </c>
      <c r="F20" s="32">
        <v>164797</v>
      </c>
      <c r="G20" s="35">
        <v>87082</v>
      </c>
      <c r="H20" s="36">
        <v>317042</v>
      </c>
      <c r="I20" s="32">
        <v>253648</v>
      </c>
      <c r="J20" s="33">
        <v>63394</v>
      </c>
    </row>
    <row r="21" spans="1:10" ht="20.100000000000001" customHeight="1">
      <c r="A21" s="31" t="s">
        <v>77</v>
      </c>
      <c r="B21" s="32">
        <v>-63759</v>
      </c>
      <c r="C21" s="32">
        <v>-88294</v>
      </c>
      <c r="D21" s="33">
        <v>24535</v>
      </c>
      <c r="E21" s="34">
        <v>255576</v>
      </c>
      <c r="F21" s="32">
        <v>168286</v>
      </c>
      <c r="G21" s="35">
        <v>87290</v>
      </c>
      <c r="H21" s="36">
        <v>319335</v>
      </c>
      <c r="I21" s="32">
        <v>256580</v>
      </c>
      <c r="J21" s="33">
        <v>62755</v>
      </c>
    </row>
    <row r="22" spans="1:10" ht="15" customHeight="1">
      <c r="A22" s="31" t="s">
        <v>78</v>
      </c>
      <c r="B22" s="32">
        <v>-59165</v>
      </c>
      <c r="C22" s="32">
        <v>-84221</v>
      </c>
      <c r="D22" s="33">
        <v>25055</v>
      </c>
      <c r="E22" s="34">
        <v>259963</v>
      </c>
      <c r="F22" s="32">
        <v>172138</v>
      </c>
      <c r="G22" s="35">
        <v>87825</v>
      </c>
      <c r="H22" s="36">
        <v>319128</v>
      </c>
      <c r="I22" s="32">
        <v>256358</v>
      </c>
      <c r="J22" s="33">
        <v>62770</v>
      </c>
    </row>
    <row r="23" spans="1:10" ht="15" customHeight="1">
      <c r="A23" s="31" t="s">
        <v>79</v>
      </c>
      <c r="B23" s="32">
        <v>-59565</v>
      </c>
      <c r="C23" s="32">
        <v>-83759</v>
      </c>
      <c r="D23" s="33">
        <v>24194</v>
      </c>
      <c r="E23" s="34">
        <v>263533</v>
      </c>
      <c r="F23" s="32">
        <v>175342</v>
      </c>
      <c r="G23" s="35">
        <v>88191</v>
      </c>
      <c r="H23" s="36">
        <v>323098</v>
      </c>
      <c r="I23" s="32">
        <v>259101</v>
      </c>
      <c r="J23" s="33">
        <v>63997</v>
      </c>
    </row>
    <row r="24" spans="1:10" ht="15" customHeight="1">
      <c r="A24" s="31" t="s">
        <v>80</v>
      </c>
      <c r="B24" s="32">
        <v>-64100</v>
      </c>
      <c r="C24" s="32">
        <v>-87230</v>
      </c>
      <c r="D24" s="33">
        <v>23130</v>
      </c>
      <c r="E24" s="34">
        <v>262463</v>
      </c>
      <c r="F24" s="32">
        <v>174325</v>
      </c>
      <c r="G24" s="35">
        <v>88138</v>
      </c>
      <c r="H24" s="36">
        <v>326563</v>
      </c>
      <c r="I24" s="32">
        <v>261555</v>
      </c>
      <c r="J24" s="33">
        <v>65008</v>
      </c>
    </row>
    <row r="25" spans="1:10" ht="15" customHeight="1">
      <c r="A25" s="31" t="s">
        <v>81</v>
      </c>
      <c r="B25" s="32">
        <v>-65053</v>
      </c>
      <c r="C25" s="32">
        <v>-88444</v>
      </c>
      <c r="D25" s="33">
        <v>23391</v>
      </c>
      <c r="E25" s="34">
        <v>257254</v>
      </c>
      <c r="F25" s="32">
        <v>168469</v>
      </c>
      <c r="G25" s="35">
        <v>88785</v>
      </c>
      <c r="H25" s="36">
        <v>322307</v>
      </c>
      <c r="I25" s="32">
        <v>256913</v>
      </c>
      <c r="J25" s="33">
        <v>65394</v>
      </c>
    </row>
    <row r="26" spans="1:10" ht="15" customHeight="1">
      <c r="A26" s="31" t="s">
        <v>82</v>
      </c>
      <c r="B26" s="32">
        <v>-63888</v>
      </c>
      <c r="C26" s="32">
        <v>-88171</v>
      </c>
      <c r="D26" s="33">
        <v>24284</v>
      </c>
      <c r="E26" s="34">
        <v>261838</v>
      </c>
      <c r="F26" s="32">
        <v>171647</v>
      </c>
      <c r="G26" s="35">
        <v>90191</v>
      </c>
      <c r="H26" s="36">
        <v>325726</v>
      </c>
      <c r="I26" s="32">
        <v>259819</v>
      </c>
      <c r="J26" s="33">
        <v>65907</v>
      </c>
    </row>
    <row r="27" spans="1:10" ht="30.6" customHeight="1">
      <c r="A27" s="37" t="s">
        <v>83</v>
      </c>
      <c r="B27" s="38"/>
      <c r="C27" s="38"/>
      <c r="D27" s="39"/>
      <c r="E27" s="40"/>
      <c r="F27" s="38"/>
      <c r="G27" s="41"/>
      <c r="H27" s="42"/>
      <c r="I27" s="38"/>
      <c r="J27" s="39"/>
    </row>
    <row r="28" spans="1:10" ht="25.35" customHeight="1">
      <c r="A28" s="31" t="s">
        <v>69</v>
      </c>
      <c r="B28" s="32">
        <v>-903532</v>
      </c>
      <c r="C28" s="32">
        <v>-1215403</v>
      </c>
      <c r="D28" s="33">
        <v>311870</v>
      </c>
      <c r="E28" s="34">
        <v>3232524</v>
      </c>
      <c r="F28" s="32">
        <v>2079777</v>
      </c>
      <c r="G28" s="35">
        <v>1152747</v>
      </c>
      <c r="H28" s="36">
        <v>4136057</v>
      </c>
      <c r="I28" s="32">
        <v>3295180</v>
      </c>
      <c r="J28" s="33">
        <v>840877</v>
      </c>
    </row>
    <row r="29" spans="1:10" ht="15" customHeight="1">
      <c r="A29" s="25" t="s">
        <v>70</v>
      </c>
      <c r="B29" s="26">
        <v>-499871</v>
      </c>
      <c r="C29" s="26">
        <v>-681652</v>
      </c>
      <c r="D29" s="27">
        <v>181780</v>
      </c>
      <c r="E29" s="28">
        <v>1867596</v>
      </c>
      <c r="F29" s="26">
        <v>1208413</v>
      </c>
      <c r="G29" s="29">
        <v>659184</v>
      </c>
      <c r="H29" s="30">
        <v>2367468</v>
      </c>
      <c r="I29" s="26">
        <v>1890065</v>
      </c>
      <c r="J29" s="27">
        <v>477403</v>
      </c>
    </row>
    <row r="30" spans="1:10" ht="22.35" customHeight="1">
      <c r="A30" s="31" t="s">
        <v>71</v>
      </c>
      <c r="B30" s="32">
        <v>-67077</v>
      </c>
      <c r="C30" s="32">
        <v>-92640</v>
      </c>
      <c r="D30" s="33">
        <v>25562</v>
      </c>
      <c r="E30" s="34">
        <v>261796</v>
      </c>
      <c r="F30" s="32">
        <v>170216</v>
      </c>
      <c r="G30" s="35">
        <v>91579</v>
      </c>
      <c r="H30" s="36">
        <v>328873</v>
      </c>
      <c r="I30" s="32">
        <v>262856</v>
      </c>
      <c r="J30" s="33">
        <v>66017</v>
      </c>
    </row>
    <row r="31" spans="1:10" ht="15" customHeight="1">
      <c r="A31" s="31" t="s">
        <v>72</v>
      </c>
      <c r="B31" s="32">
        <v>-66431</v>
      </c>
      <c r="C31" s="32">
        <v>-92390</v>
      </c>
      <c r="D31" s="33">
        <v>25959</v>
      </c>
      <c r="E31" s="34">
        <v>269323</v>
      </c>
      <c r="F31" s="32">
        <v>175344</v>
      </c>
      <c r="G31" s="35">
        <v>93979</v>
      </c>
      <c r="H31" s="36">
        <v>335754</v>
      </c>
      <c r="I31" s="32">
        <v>267734</v>
      </c>
      <c r="J31" s="33">
        <v>68021</v>
      </c>
    </row>
    <row r="32" spans="1:10" ht="15" customHeight="1">
      <c r="A32" s="31" t="s">
        <v>73</v>
      </c>
      <c r="B32" s="32">
        <v>-66266</v>
      </c>
      <c r="C32" s="32">
        <v>-93122</v>
      </c>
      <c r="D32" s="33">
        <v>26857</v>
      </c>
      <c r="E32" s="34">
        <v>265638</v>
      </c>
      <c r="F32" s="32">
        <v>171506</v>
      </c>
      <c r="G32" s="35">
        <v>94131</v>
      </c>
      <c r="H32" s="36">
        <v>331904</v>
      </c>
      <c r="I32" s="32">
        <v>264629</v>
      </c>
      <c r="J32" s="33">
        <v>67275</v>
      </c>
    </row>
    <row r="33" spans="1:10" ht="15" customHeight="1">
      <c r="A33" s="31" t="s">
        <v>74</v>
      </c>
      <c r="B33" s="32">
        <v>-73110</v>
      </c>
      <c r="C33" s="32">
        <v>-98957</v>
      </c>
      <c r="D33" s="33">
        <v>25847</v>
      </c>
      <c r="E33" s="34">
        <v>266393</v>
      </c>
      <c r="F33" s="32">
        <v>173037</v>
      </c>
      <c r="G33" s="35">
        <v>93356</v>
      </c>
      <c r="H33" s="36">
        <v>339503</v>
      </c>
      <c r="I33" s="32">
        <v>271994</v>
      </c>
      <c r="J33" s="33">
        <v>67509</v>
      </c>
    </row>
    <row r="34" spans="1:10" ht="15" customHeight="1">
      <c r="A34" s="31" t="s">
        <v>75</v>
      </c>
      <c r="B34" s="32">
        <v>-74456</v>
      </c>
      <c r="C34" s="32">
        <v>-100630</v>
      </c>
      <c r="D34" s="33">
        <v>26174</v>
      </c>
      <c r="E34" s="34">
        <v>264976</v>
      </c>
      <c r="F34" s="32">
        <v>170321</v>
      </c>
      <c r="G34" s="35">
        <v>94655</v>
      </c>
      <c r="H34" s="36">
        <v>339432</v>
      </c>
      <c r="I34" s="32">
        <v>270951</v>
      </c>
      <c r="J34" s="33">
        <v>68481</v>
      </c>
    </row>
    <row r="35" spans="1:10" ht="15" customHeight="1">
      <c r="A35" s="31" t="s">
        <v>76</v>
      </c>
      <c r="B35" s="32">
        <v>-73892</v>
      </c>
      <c r="C35" s="32">
        <v>-99563</v>
      </c>
      <c r="D35" s="33">
        <v>25671</v>
      </c>
      <c r="E35" s="34">
        <v>268356</v>
      </c>
      <c r="F35" s="32">
        <v>173318</v>
      </c>
      <c r="G35" s="35">
        <v>95039</v>
      </c>
      <c r="H35" s="36">
        <v>342248</v>
      </c>
      <c r="I35" s="32">
        <v>272881</v>
      </c>
      <c r="J35" s="33">
        <v>69367</v>
      </c>
    </row>
    <row r="36" spans="1:10" ht="20.100000000000001" customHeight="1">
      <c r="A36" s="31" t="s">
        <v>77</v>
      </c>
      <c r="B36" s="32">
        <v>-78639</v>
      </c>
      <c r="C36" s="32">
        <v>-104350</v>
      </c>
      <c r="D36" s="33">
        <v>25711</v>
      </c>
      <c r="E36" s="34">
        <v>271115</v>
      </c>
      <c r="F36" s="32">
        <v>174671</v>
      </c>
      <c r="G36" s="35">
        <v>96444</v>
      </c>
      <c r="H36" s="36">
        <v>349754</v>
      </c>
      <c r="I36" s="32">
        <v>279021</v>
      </c>
      <c r="J36" s="33">
        <v>70733</v>
      </c>
    </row>
    <row r="37" spans="1:10" ht="15" customHeight="1">
      <c r="A37" s="31" t="s">
        <v>78</v>
      </c>
      <c r="B37" s="32">
        <v>-71214</v>
      </c>
      <c r="C37" s="32">
        <v>-97117</v>
      </c>
      <c r="D37" s="33">
        <v>25904</v>
      </c>
      <c r="E37" s="34">
        <v>275719</v>
      </c>
      <c r="F37" s="32">
        <v>177954</v>
      </c>
      <c r="G37" s="35">
        <v>97765</v>
      </c>
      <c r="H37" s="36">
        <v>346933</v>
      </c>
      <c r="I37" s="32">
        <v>275071</v>
      </c>
      <c r="J37" s="33">
        <v>71862</v>
      </c>
    </row>
    <row r="38" spans="1:10" ht="15" customHeight="1">
      <c r="A38" s="31" t="s">
        <v>79</v>
      </c>
      <c r="B38" s="32">
        <v>-81498</v>
      </c>
      <c r="C38" s="32">
        <v>-107722</v>
      </c>
      <c r="D38" s="33">
        <v>26224</v>
      </c>
      <c r="E38" s="34">
        <v>273687</v>
      </c>
      <c r="F38" s="32">
        <v>175484</v>
      </c>
      <c r="G38" s="35">
        <v>98203</v>
      </c>
      <c r="H38" s="36">
        <v>355185</v>
      </c>
      <c r="I38" s="32">
        <v>283206</v>
      </c>
      <c r="J38" s="33">
        <v>71979</v>
      </c>
    </row>
    <row r="39" spans="1:10" ht="15" customHeight="1">
      <c r="A39" s="31" t="s">
        <v>80</v>
      </c>
      <c r="B39" s="32">
        <v>-74250</v>
      </c>
      <c r="C39" s="32">
        <v>-100088</v>
      </c>
      <c r="D39" s="33">
        <v>25839</v>
      </c>
      <c r="E39" s="34">
        <v>269501</v>
      </c>
      <c r="F39" s="32">
        <v>170941</v>
      </c>
      <c r="G39" s="35">
        <v>98560</v>
      </c>
      <c r="H39" s="36">
        <v>343751</v>
      </c>
      <c r="I39" s="32">
        <v>271029</v>
      </c>
      <c r="J39" s="33">
        <v>72722</v>
      </c>
    </row>
    <row r="40" spans="1:10" ht="15" customHeight="1">
      <c r="A40" s="31" t="s">
        <v>81</v>
      </c>
      <c r="B40" s="32">
        <v>-79752</v>
      </c>
      <c r="C40" s="32">
        <v>-106002</v>
      </c>
      <c r="D40" s="33">
        <v>26249</v>
      </c>
      <c r="E40" s="34">
        <v>275828</v>
      </c>
      <c r="F40" s="32">
        <v>176509</v>
      </c>
      <c r="G40" s="35">
        <v>99319</v>
      </c>
      <c r="H40" s="36">
        <v>355580</v>
      </c>
      <c r="I40" s="32">
        <v>282510</v>
      </c>
      <c r="J40" s="33">
        <v>73070</v>
      </c>
    </row>
    <row r="41" spans="1:10" ht="15" customHeight="1">
      <c r="A41" s="31" t="s">
        <v>82</v>
      </c>
      <c r="B41" s="32">
        <v>-96948</v>
      </c>
      <c r="C41" s="32">
        <v>-122822</v>
      </c>
      <c r="D41" s="33">
        <v>25874</v>
      </c>
      <c r="E41" s="34">
        <v>270192</v>
      </c>
      <c r="F41" s="32">
        <v>170476</v>
      </c>
      <c r="G41" s="35">
        <v>99715</v>
      </c>
      <c r="H41" s="36">
        <v>367140</v>
      </c>
      <c r="I41" s="32">
        <v>293299</v>
      </c>
      <c r="J41" s="33">
        <v>73841</v>
      </c>
    </row>
    <row r="42" spans="1:10" ht="30.6" customHeight="1">
      <c r="A42" s="37" t="s">
        <v>84</v>
      </c>
      <c r="B42" s="38"/>
      <c r="C42" s="38"/>
      <c r="D42" s="39"/>
      <c r="E42" s="40"/>
      <c r="F42" s="38"/>
      <c r="G42" s="41"/>
      <c r="H42" s="42"/>
      <c r="I42" s="38"/>
      <c r="J42" s="39"/>
    </row>
    <row r="43" spans="1:10" ht="25.35" customHeight="1">
      <c r="A43" s="25" t="s">
        <v>70</v>
      </c>
      <c r="B43" s="26">
        <v>-654202</v>
      </c>
      <c r="C43" s="26">
        <v>-839640</v>
      </c>
      <c r="D43" s="27">
        <v>185438</v>
      </c>
      <c r="E43" s="28">
        <v>1970736</v>
      </c>
      <c r="F43" s="26">
        <v>1268557</v>
      </c>
      <c r="G43" s="29">
        <v>702180</v>
      </c>
      <c r="H43" s="30">
        <v>2624939</v>
      </c>
      <c r="I43" s="26">
        <v>2108197</v>
      </c>
      <c r="J43" s="27">
        <v>516742</v>
      </c>
    </row>
    <row r="44" spans="1:10" ht="22.35" customHeight="1">
      <c r="A44" s="31" t="s">
        <v>85</v>
      </c>
      <c r="B44" s="32">
        <v>-128801</v>
      </c>
      <c r="C44" s="32">
        <v>-156077</v>
      </c>
      <c r="D44" s="33">
        <v>27276</v>
      </c>
      <c r="E44" s="34">
        <v>273946</v>
      </c>
      <c r="F44" s="32">
        <v>173735</v>
      </c>
      <c r="G44" s="35">
        <v>100210</v>
      </c>
      <c r="H44" s="36">
        <v>402746</v>
      </c>
      <c r="I44" s="32">
        <v>329812</v>
      </c>
      <c r="J44" s="33">
        <v>72934</v>
      </c>
    </row>
    <row r="45" spans="1:10" ht="15" customHeight="1">
      <c r="A45" s="31" t="s">
        <v>86</v>
      </c>
      <c r="B45" s="32">
        <v>-120278</v>
      </c>
      <c r="C45" s="32">
        <v>-147190</v>
      </c>
      <c r="D45" s="33">
        <v>26912</v>
      </c>
      <c r="E45" s="34">
        <v>280908</v>
      </c>
      <c r="F45" s="32">
        <v>180967</v>
      </c>
      <c r="G45" s="35">
        <v>99940</v>
      </c>
      <c r="H45" s="36">
        <v>401186</v>
      </c>
      <c r="I45" s="32">
        <v>328158</v>
      </c>
      <c r="J45" s="33">
        <v>73029</v>
      </c>
    </row>
    <row r="46" spans="1:10" ht="15" customHeight="1">
      <c r="A46" s="31" t="s">
        <v>87</v>
      </c>
      <c r="B46" s="32">
        <v>-136419</v>
      </c>
      <c r="C46" s="32">
        <v>-162517</v>
      </c>
      <c r="D46" s="33">
        <v>26097</v>
      </c>
      <c r="E46" s="34">
        <v>283593</v>
      </c>
      <c r="F46" s="32">
        <v>184226</v>
      </c>
      <c r="G46" s="35">
        <v>99367</v>
      </c>
      <c r="H46" s="36">
        <v>420013</v>
      </c>
      <c r="I46" s="32">
        <v>346743</v>
      </c>
      <c r="J46" s="33">
        <v>73270</v>
      </c>
    </row>
    <row r="47" spans="1:10" ht="15" customHeight="1">
      <c r="A47" s="31" t="s">
        <v>88</v>
      </c>
      <c r="B47" s="32">
        <v>-60191</v>
      </c>
      <c r="C47" s="32">
        <v>-86912</v>
      </c>
      <c r="D47" s="33">
        <v>26721</v>
      </c>
      <c r="E47" s="34">
        <v>291785</v>
      </c>
      <c r="F47" s="32">
        <v>190893</v>
      </c>
      <c r="G47" s="35">
        <v>100893</v>
      </c>
      <c r="H47" s="36">
        <v>351977</v>
      </c>
      <c r="I47" s="32">
        <v>277805</v>
      </c>
      <c r="J47" s="33">
        <v>74172</v>
      </c>
    </row>
    <row r="48" spans="1:10" ht="15" customHeight="1">
      <c r="A48" s="31" t="s">
        <v>89</v>
      </c>
      <c r="B48" s="32">
        <v>-71116</v>
      </c>
      <c r="C48" s="32">
        <v>-97352</v>
      </c>
      <c r="D48" s="33">
        <v>26236</v>
      </c>
      <c r="E48" s="34">
        <v>280391</v>
      </c>
      <c r="F48" s="32">
        <v>180093</v>
      </c>
      <c r="G48" s="35">
        <v>100298</v>
      </c>
      <c r="H48" s="36">
        <v>351506</v>
      </c>
      <c r="I48" s="32">
        <v>277444</v>
      </c>
      <c r="J48" s="33">
        <v>74062</v>
      </c>
    </row>
    <row r="49" spans="1:10" ht="15" customHeight="1">
      <c r="A49" s="31" t="s">
        <v>90</v>
      </c>
      <c r="B49" s="32">
        <v>-59086</v>
      </c>
      <c r="C49" s="32">
        <v>-85717</v>
      </c>
      <c r="D49" s="33">
        <v>26631</v>
      </c>
      <c r="E49" s="34">
        <v>279650</v>
      </c>
      <c r="F49" s="32">
        <v>179217</v>
      </c>
      <c r="G49" s="35">
        <v>100433</v>
      </c>
      <c r="H49" s="36">
        <v>338736</v>
      </c>
      <c r="I49" s="32">
        <v>264934</v>
      </c>
      <c r="J49" s="33">
        <v>73802</v>
      </c>
    </row>
    <row r="50" spans="1:10" ht="20.100000000000001" customHeight="1">
      <c r="A50" s="31" t="s">
        <v>77</v>
      </c>
      <c r="B50" s="32">
        <v>-78311</v>
      </c>
      <c r="C50" s="32">
        <v>-103876</v>
      </c>
      <c r="D50" s="33">
        <v>25565</v>
      </c>
      <c r="E50" s="34">
        <v>280464</v>
      </c>
      <c r="F50" s="32">
        <v>179425</v>
      </c>
      <c r="G50" s="35">
        <v>101039</v>
      </c>
      <c r="H50" s="36">
        <v>358775</v>
      </c>
      <c r="I50" s="32">
        <v>283301</v>
      </c>
      <c r="J50" s="33">
        <v>75474</v>
      </c>
    </row>
    <row r="51" spans="1:10" ht="15" customHeight="1">
      <c r="A51" s="31" t="s">
        <v>78</v>
      </c>
      <c r="B51" s="32" t="s">
        <v>7</v>
      </c>
      <c r="C51" s="32" t="s">
        <v>7</v>
      </c>
      <c r="D51" s="33" t="s">
        <v>7</v>
      </c>
      <c r="E51" s="34" t="s">
        <v>7</v>
      </c>
      <c r="F51" s="32" t="s">
        <v>7</v>
      </c>
      <c r="G51" s="35" t="s">
        <v>7</v>
      </c>
      <c r="H51" s="36" t="s">
        <v>7</v>
      </c>
      <c r="I51" s="32" t="s">
        <v>7</v>
      </c>
      <c r="J51" s="33" t="s">
        <v>7</v>
      </c>
    </row>
    <row r="52" spans="1:10" ht="15" customHeight="1">
      <c r="A52" s="31" t="s">
        <v>79</v>
      </c>
      <c r="B52" s="32" t="s">
        <v>7</v>
      </c>
      <c r="C52" s="32" t="s">
        <v>7</v>
      </c>
      <c r="D52" s="33" t="s">
        <v>7</v>
      </c>
      <c r="E52" s="34" t="s">
        <v>7</v>
      </c>
      <c r="F52" s="32" t="s">
        <v>7</v>
      </c>
      <c r="G52" s="35" t="s">
        <v>7</v>
      </c>
      <c r="H52" s="36" t="s">
        <v>7</v>
      </c>
      <c r="I52" s="32" t="s">
        <v>7</v>
      </c>
      <c r="J52" s="33" t="s">
        <v>7</v>
      </c>
    </row>
    <row r="53" spans="1:10" ht="15" customHeight="1">
      <c r="A53" s="31" t="s">
        <v>80</v>
      </c>
      <c r="B53" s="32" t="s">
        <v>7</v>
      </c>
      <c r="C53" s="32" t="s">
        <v>7</v>
      </c>
      <c r="D53" s="33" t="s">
        <v>7</v>
      </c>
      <c r="E53" s="34" t="s">
        <v>7</v>
      </c>
      <c r="F53" s="32" t="s">
        <v>7</v>
      </c>
      <c r="G53" s="35" t="s">
        <v>7</v>
      </c>
      <c r="H53" s="36" t="s">
        <v>7</v>
      </c>
      <c r="I53" s="32" t="s">
        <v>7</v>
      </c>
      <c r="J53" s="33" t="s">
        <v>7</v>
      </c>
    </row>
    <row r="54" spans="1:10" ht="15" customHeight="1">
      <c r="A54" s="31" t="s">
        <v>81</v>
      </c>
      <c r="B54" s="32" t="s">
        <v>7</v>
      </c>
      <c r="C54" s="32" t="s">
        <v>7</v>
      </c>
      <c r="D54" s="33" t="s">
        <v>7</v>
      </c>
      <c r="E54" s="34" t="s">
        <v>7</v>
      </c>
      <c r="F54" s="32" t="s">
        <v>7</v>
      </c>
      <c r="G54" s="35" t="s">
        <v>7</v>
      </c>
      <c r="H54" s="36" t="s">
        <v>7</v>
      </c>
      <c r="I54" s="32" t="s">
        <v>7</v>
      </c>
      <c r="J54" s="33" t="s">
        <v>7</v>
      </c>
    </row>
    <row r="55" spans="1:10" ht="15" customHeight="1">
      <c r="A55" s="31" t="s">
        <v>82</v>
      </c>
      <c r="B55" s="32" t="s">
        <v>7</v>
      </c>
      <c r="C55" s="32" t="s">
        <v>7</v>
      </c>
      <c r="D55" s="33" t="s">
        <v>7</v>
      </c>
      <c r="E55" s="28" t="s">
        <v>7</v>
      </c>
      <c r="F55" s="26" t="s">
        <v>7</v>
      </c>
      <c r="G55" s="29" t="s">
        <v>7</v>
      </c>
      <c r="H55" s="36" t="s">
        <v>7</v>
      </c>
      <c r="I55" s="32" t="s">
        <v>7</v>
      </c>
      <c r="J55" s="33" t="s">
        <v>7</v>
      </c>
    </row>
    <row r="56" spans="1:10" ht="20.100000000000001" customHeight="1">
      <c r="A56" s="51" t="s">
        <v>1134</v>
      </c>
      <c r="B56" s="52"/>
      <c r="C56" s="52"/>
      <c r="D56" s="52"/>
      <c r="E56" s="52"/>
      <c r="F56" s="52"/>
      <c r="G56" s="52"/>
      <c r="H56" s="52"/>
      <c r="I56" s="53"/>
      <c r="J56" s="53"/>
    </row>
    <row r="57" spans="1:10" ht="15" customHeight="1">
      <c r="A57" s="43"/>
      <c r="B57" s="45">
        <v>-60177</v>
      </c>
      <c r="C57" s="45">
        <v>-85879</v>
      </c>
      <c r="D57" s="45">
        <v>25702</v>
      </c>
      <c r="E57" s="45">
        <v>277298</v>
      </c>
      <c r="F57" s="45">
        <v>179113</v>
      </c>
      <c r="G57" s="45">
        <v>98186</v>
      </c>
      <c r="H57" s="45">
        <v>337475</v>
      </c>
      <c r="I57" s="45">
        <v>264992</v>
      </c>
      <c r="J57" s="45">
        <v>72483</v>
      </c>
    </row>
    <row r="58" spans="1:10" ht="15" customHeight="1">
      <c r="A58" s="43"/>
      <c r="B58" s="45"/>
      <c r="C58" s="45"/>
      <c r="D58" s="45"/>
      <c r="E58" s="45"/>
      <c r="F58" s="45"/>
      <c r="G58" s="45"/>
      <c r="H58" s="45"/>
      <c r="I58" s="45"/>
      <c r="J58" s="45"/>
    </row>
    <row r="59" spans="1:10" ht="22.35" customHeight="1">
      <c r="A59" s="43" t="s">
        <v>91</v>
      </c>
      <c r="B59" s="8"/>
      <c r="C59" s="8"/>
      <c r="D59" s="8"/>
      <c r="E59" s="8"/>
      <c r="F59" s="8"/>
      <c r="G59" s="8"/>
      <c r="H59" s="8"/>
      <c r="I59" s="43"/>
      <c r="J59" s="43"/>
    </row>
    <row r="60" spans="1:10" ht="22.35" customHeight="1">
      <c r="A60" s="872" t="s">
        <v>1135</v>
      </c>
      <c r="B60" s="8"/>
      <c r="C60" s="8"/>
      <c r="D60" s="8"/>
      <c r="E60" s="8"/>
      <c r="F60" s="8"/>
      <c r="G60" s="8"/>
      <c r="H60" s="8"/>
      <c r="I60" s="43"/>
      <c r="J60" s="43"/>
    </row>
    <row r="61" spans="1:10" ht="22.35" customHeight="1">
      <c r="A61" s="43"/>
      <c r="B61" s="8"/>
      <c r="C61" s="8"/>
      <c r="D61" s="8"/>
      <c r="E61" s="8"/>
      <c r="F61" s="8"/>
      <c r="G61" s="8"/>
      <c r="H61" s="8"/>
      <c r="I61" s="43"/>
      <c r="J61" s="43"/>
    </row>
    <row r="62" spans="1:10" ht="22.35" customHeight="1">
      <c r="A62" s="43" t="s">
        <v>92</v>
      </c>
      <c r="B62" s="43"/>
      <c r="C62" s="43"/>
      <c r="D62" s="43"/>
      <c r="E62" s="43"/>
      <c r="F62" s="43"/>
      <c r="G62" s="43"/>
      <c r="H62" s="43"/>
      <c r="I62" s="43"/>
      <c r="J62" s="43"/>
    </row>
    <row r="63" spans="1:10">
      <c r="A63" s="43" t="s">
        <v>93</v>
      </c>
      <c r="B63" s="43"/>
      <c r="C63" s="43"/>
      <c r="D63" s="43"/>
      <c r="E63" s="43"/>
      <c r="F63" s="43"/>
      <c r="G63" s="43"/>
      <c r="H63" s="43"/>
      <c r="I63" s="43"/>
      <c r="J63" s="43"/>
    </row>
    <row r="64" spans="1:10" ht="22.35" customHeight="1">
      <c r="A64" s="897" t="s">
        <v>1410</v>
      </c>
      <c r="B64" s="43"/>
      <c r="C64" s="43"/>
      <c r="D64" s="43"/>
      <c r="E64" s="43"/>
      <c r="F64" s="43"/>
      <c r="G64" s="43"/>
      <c r="H64" s="43"/>
      <c r="I64" s="43"/>
      <c r="J64" s="43"/>
    </row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</sheetData>
  <phoneticPr fontId="37" type="noConversion"/>
  <printOptions horizontalCentered="1"/>
  <pageMargins left="0.7" right="0.7" top="0.5" bottom="0.5" header="0.3" footer="0.3"/>
  <pageSetup scale="62" orientation="portrait" useFirstPageNumber="1" r:id="rId1"/>
  <customProperties>
    <customPr name="SourceTableID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7EA49-9C02-474A-8FB6-0285EA67F707}">
  <sheetPr codeName="Sheet2">
    <pageSetUpPr fitToPage="1"/>
  </sheetPr>
  <dimension ref="A1:J65"/>
  <sheetViews>
    <sheetView showGridLines="0" showOutlineSymbols="0" zoomScale="85" zoomScaleNormal="85" workbookViewId="0"/>
  </sheetViews>
  <sheetFormatPr defaultColWidth="9.6640625" defaultRowHeight="15"/>
  <cols>
    <col min="1" max="1" width="12.6640625" style="2" customWidth="1"/>
    <col min="2" max="10" width="10.6640625" style="2" customWidth="1"/>
    <col min="11" max="11" width="9.6640625" style="3" customWidth="1"/>
    <col min="12" max="16384" width="9.6640625" style="3"/>
  </cols>
  <sheetData>
    <row r="1" spans="1:10" ht="15.75">
      <c r="A1" s="2" t="s">
        <v>58</v>
      </c>
      <c r="J1" s="54"/>
    </row>
    <row r="2" spans="1:10" ht="25.35" customHeight="1">
      <c r="A2" s="48" t="s">
        <v>3</v>
      </c>
      <c r="B2" s="49"/>
      <c r="C2" s="55"/>
      <c r="D2" s="55"/>
      <c r="E2" s="55"/>
      <c r="F2" s="55"/>
      <c r="G2" s="55"/>
      <c r="H2" s="55"/>
      <c r="I2" s="55"/>
      <c r="J2" s="56"/>
    </row>
    <row r="3" spans="1:10" ht="25.35" customHeight="1">
      <c r="A3" s="794" t="str">
        <f>VLOOKUP(A2,'Table of Contents'!A:C,3,0)</f>
        <v xml:space="preserve"> 상품 및 서비스별 계절조정계열</v>
      </c>
      <c r="B3" s="795"/>
      <c r="C3" s="797"/>
      <c r="D3" s="797"/>
      <c r="E3" s="797"/>
      <c r="F3" s="797"/>
      <c r="G3" s="797"/>
      <c r="H3" s="797"/>
      <c r="I3" s="797"/>
      <c r="J3" s="797"/>
    </row>
    <row r="4" spans="1:10" s="6" customFormat="1" ht="45" customHeight="1">
      <c r="A4" s="4" t="s">
        <v>94</v>
      </c>
      <c r="B4" s="5"/>
      <c r="C4" s="5"/>
      <c r="D4" s="5"/>
      <c r="E4" s="5"/>
      <c r="F4" s="5"/>
      <c r="G4" s="5"/>
      <c r="H4" s="5"/>
      <c r="I4" s="5"/>
      <c r="J4" s="5"/>
    </row>
    <row r="5" spans="1:10" ht="24.75" customHeight="1">
      <c r="A5" s="57" t="s">
        <v>95</v>
      </c>
      <c r="B5" s="58"/>
      <c r="C5" s="58"/>
      <c r="D5" s="58"/>
      <c r="E5" s="58"/>
      <c r="F5" s="58"/>
      <c r="G5" s="58"/>
      <c r="H5" s="58"/>
      <c r="I5" s="58"/>
      <c r="J5" s="58"/>
    </row>
    <row r="6" spans="1:10" ht="24.75" customHeight="1">
      <c r="A6" s="57" t="str">
        <f>VLOOKUP(MID(CONCATENATE(A4," ",A5),SEARCH(".",CONCATENATE(A4," ",A5))+2,LEN(CONCATENATE(A4," ",A5))),'Table of Contents'!B:C,2,0)</f>
        <v xml:space="preserve"> 상품 및 서비스 국제무역, 3개월 이동평균</v>
      </c>
      <c r="B6" s="58"/>
      <c r="C6" s="58"/>
      <c r="D6" s="58"/>
      <c r="E6" s="58"/>
      <c r="F6" s="58"/>
      <c r="G6" s="58"/>
      <c r="H6" s="58"/>
      <c r="I6" s="58"/>
      <c r="J6" s="58"/>
    </row>
    <row r="7" spans="1:10" ht="20.100000000000001" customHeight="1">
      <c r="A7" s="59" t="s">
        <v>60</v>
      </c>
      <c r="B7" s="58"/>
      <c r="C7" s="60"/>
      <c r="D7" s="58"/>
      <c r="E7" s="58"/>
      <c r="F7" s="58"/>
      <c r="G7" s="58"/>
      <c r="H7" s="58"/>
      <c r="I7" s="58"/>
      <c r="J7" s="58"/>
    </row>
    <row r="8" spans="1:10" ht="20.100000000000001" customHeight="1" thickBot="1">
      <c r="A8" s="59" t="s">
        <v>1053</v>
      </c>
      <c r="B8" s="58"/>
      <c r="C8" s="60"/>
      <c r="D8" s="58"/>
      <c r="E8" s="58"/>
      <c r="F8" s="58"/>
      <c r="G8" s="58"/>
      <c r="H8" s="58"/>
      <c r="I8" s="58"/>
      <c r="J8" s="58"/>
    </row>
    <row r="9" spans="1:10" ht="25.35" customHeight="1" thickTop="1">
      <c r="A9" s="984" t="s">
        <v>96</v>
      </c>
      <c r="B9" s="9" t="s">
        <v>62</v>
      </c>
      <c r="C9" s="9"/>
      <c r="D9" s="10"/>
      <c r="E9" s="11" t="s">
        <v>63</v>
      </c>
      <c r="F9" s="9"/>
      <c r="G9" s="12"/>
      <c r="H9" s="13" t="s">
        <v>64</v>
      </c>
      <c r="I9" s="9"/>
      <c r="J9" s="9"/>
    </row>
    <row r="10" spans="1:10" ht="45" customHeight="1" thickBot="1">
      <c r="A10" s="985"/>
      <c r="B10" s="14" t="s">
        <v>65</v>
      </c>
      <c r="C10" s="14" t="s">
        <v>66</v>
      </c>
      <c r="D10" s="15" t="s">
        <v>67</v>
      </c>
      <c r="E10" s="16" t="s">
        <v>65</v>
      </c>
      <c r="F10" s="14" t="s">
        <v>66</v>
      </c>
      <c r="G10" s="17" t="s">
        <v>67</v>
      </c>
      <c r="H10" s="18" t="s">
        <v>65</v>
      </c>
      <c r="I10" s="14" t="s">
        <v>66</v>
      </c>
      <c r="J10" s="14" t="s">
        <v>67</v>
      </c>
    </row>
    <row r="11" spans="1:10" ht="25.35" customHeight="1" thickTop="1">
      <c r="A11" s="765" t="s">
        <v>1130</v>
      </c>
      <c r="B11" s="843" t="s">
        <v>1070</v>
      </c>
      <c r="C11" s="843"/>
      <c r="D11" s="844"/>
      <c r="E11" s="845" t="s">
        <v>1072</v>
      </c>
      <c r="F11" s="843"/>
      <c r="G11" s="846"/>
      <c r="H11" s="847" t="s">
        <v>1074</v>
      </c>
      <c r="I11" s="843"/>
      <c r="J11" s="843"/>
    </row>
    <row r="12" spans="1:10" ht="45" customHeight="1" thickBot="1">
      <c r="A12" s="766"/>
      <c r="B12" s="374" t="s">
        <v>1131</v>
      </c>
      <c r="C12" s="374" t="s">
        <v>1132</v>
      </c>
      <c r="D12" s="372" t="s">
        <v>1133</v>
      </c>
      <c r="E12" s="347" t="s">
        <v>1131</v>
      </c>
      <c r="F12" s="374" t="s">
        <v>1132</v>
      </c>
      <c r="G12" s="373" t="s">
        <v>1133</v>
      </c>
      <c r="H12" s="349" t="s">
        <v>1131</v>
      </c>
      <c r="I12" s="374" t="s">
        <v>1132</v>
      </c>
      <c r="J12" s="374" t="s">
        <v>1133</v>
      </c>
    </row>
    <row r="13" spans="1:10" ht="30.6" customHeight="1" thickTop="1">
      <c r="A13" s="19" t="s">
        <v>68</v>
      </c>
      <c r="B13" s="20"/>
      <c r="C13" s="20"/>
      <c r="D13" s="21"/>
      <c r="E13" s="22"/>
      <c r="F13" s="20"/>
      <c r="G13" s="23"/>
      <c r="H13" s="24"/>
      <c r="I13" s="20"/>
      <c r="J13" s="21"/>
    </row>
    <row r="14" spans="1:10" ht="22.35" customHeight="1">
      <c r="A14" s="31" t="s">
        <v>71</v>
      </c>
      <c r="B14" s="32">
        <v>-67373</v>
      </c>
      <c r="C14" s="32">
        <v>-89585</v>
      </c>
      <c r="D14" s="33">
        <v>22212</v>
      </c>
      <c r="E14" s="34">
        <v>256569</v>
      </c>
      <c r="F14" s="32">
        <v>172391</v>
      </c>
      <c r="G14" s="35">
        <v>84178</v>
      </c>
      <c r="H14" s="36">
        <v>323942</v>
      </c>
      <c r="I14" s="32">
        <v>261976</v>
      </c>
      <c r="J14" s="33">
        <v>61965</v>
      </c>
    </row>
    <row r="15" spans="1:10" ht="15" customHeight="1">
      <c r="A15" s="31" t="s">
        <v>72</v>
      </c>
      <c r="B15" s="32">
        <v>-69507</v>
      </c>
      <c r="C15" s="32">
        <v>-92055</v>
      </c>
      <c r="D15" s="33">
        <v>22548</v>
      </c>
      <c r="E15" s="34">
        <v>255940</v>
      </c>
      <c r="F15" s="32">
        <v>171343</v>
      </c>
      <c r="G15" s="35">
        <v>84596</v>
      </c>
      <c r="H15" s="36">
        <v>325447</v>
      </c>
      <c r="I15" s="32">
        <v>263399</v>
      </c>
      <c r="J15" s="33">
        <v>62048</v>
      </c>
    </row>
    <row r="16" spans="1:10" ht="15" customHeight="1">
      <c r="A16" s="31" t="s">
        <v>73</v>
      </c>
      <c r="B16" s="32">
        <v>-65529</v>
      </c>
      <c r="C16" s="32">
        <v>-88393</v>
      </c>
      <c r="D16" s="33">
        <v>22863</v>
      </c>
      <c r="E16" s="34">
        <v>257951</v>
      </c>
      <c r="F16" s="32">
        <v>172971</v>
      </c>
      <c r="G16" s="35">
        <v>84980</v>
      </c>
      <c r="H16" s="36">
        <v>323480</v>
      </c>
      <c r="I16" s="32">
        <v>261363</v>
      </c>
      <c r="J16" s="33">
        <v>62117</v>
      </c>
    </row>
    <row r="17" spans="1:10" ht="15" customHeight="1">
      <c r="A17" s="31" t="s">
        <v>74</v>
      </c>
      <c r="B17" s="32">
        <v>-66300</v>
      </c>
      <c r="C17" s="32">
        <v>-89353</v>
      </c>
      <c r="D17" s="33">
        <v>23053</v>
      </c>
      <c r="E17" s="34">
        <v>255829</v>
      </c>
      <c r="F17" s="32">
        <v>170314</v>
      </c>
      <c r="G17" s="35">
        <v>85515</v>
      </c>
      <c r="H17" s="36">
        <v>322128</v>
      </c>
      <c r="I17" s="32">
        <v>259666</v>
      </c>
      <c r="J17" s="33">
        <v>62462</v>
      </c>
    </row>
    <row r="18" spans="1:10" ht="15" customHeight="1">
      <c r="A18" s="31" t="s">
        <v>75</v>
      </c>
      <c r="B18" s="32">
        <v>-65170</v>
      </c>
      <c r="C18" s="32">
        <v>-88428</v>
      </c>
      <c r="D18" s="33">
        <v>23258</v>
      </c>
      <c r="E18" s="34">
        <v>255239</v>
      </c>
      <c r="F18" s="32">
        <v>169217</v>
      </c>
      <c r="G18" s="35">
        <v>86022</v>
      </c>
      <c r="H18" s="36">
        <v>320410</v>
      </c>
      <c r="I18" s="32">
        <v>257645</v>
      </c>
      <c r="J18" s="33">
        <v>62764</v>
      </c>
    </row>
    <row r="19" spans="1:10" ht="15" customHeight="1">
      <c r="A19" s="31" t="s">
        <v>76</v>
      </c>
      <c r="B19" s="32">
        <v>-67362</v>
      </c>
      <c r="C19" s="32">
        <v>-90733</v>
      </c>
      <c r="D19" s="33">
        <v>23370</v>
      </c>
      <c r="E19" s="34">
        <v>252685</v>
      </c>
      <c r="F19" s="32">
        <v>166112</v>
      </c>
      <c r="G19" s="35">
        <v>86573</v>
      </c>
      <c r="H19" s="36">
        <v>320048</v>
      </c>
      <c r="I19" s="32">
        <v>256845</v>
      </c>
      <c r="J19" s="33">
        <v>63203</v>
      </c>
    </row>
    <row r="20" spans="1:10" ht="20.100000000000001" customHeight="1">
      <c r="A20" s="31" t="s">
        <v>77</v>
      </c>
      <c r="B20" s="32">
        <v>-64912</v>
      </c>
      <c r="C20" s="32">
        <v>-88847</v>
      </c>
      <c r="D20" s="33">
        <v>23935</v>
      </c>
      <c r="E20" s="34">
        <v>253341</v>
      </c>
      <c r="F20" s="32">
        <v>166359</v>
      </c>
      <c r="G20" s="35">
        <v>86983</v>
      </c>
      <c r="H20" s="36">
        <v>318253</v>
      </c>
      <c r="I20" s="32">
        <v>255206</v>
      </c>
      <c r="J20" s="33">
        <v>63047</v>
      </c>
    </row>
    <row r="21" spans="1:10" ht="15" customHeight="1">
      <c r="A21" s="31" t="s">
        <v>78</v>
      </c>
      <c r="B21" s="32">
        <v>-62696</v>
      </c>
      <c r="C21" s="32">
        <v>-87122</v>
      </c>
      <c r="D21" s="33">
        <v>24426</v>
      </c>
      <c r="E21" s="34">
        <v>255806</v>
      </c>
      <c r="F21" s="32">
        <v>168407</v>
      </c>
      <c r="G21" s="35">
        <v>87399</v>
      </c>
      <c r="H21" s="36">
        <v>318502</v>
      </c>
      <c r="I21" s="32">
        <v>255529</v>
      </c>
      <c r="J21" s="33">
        <v>62973</v>
      </c>
    </row>
    <row r="22" spans="1:10" ht="15" customHeight="1">
      <c r="A22" s="31" t="s">
        <v>79</v>
      </c>
      <c r="B22" s="32">
        <v>-60830</v>
      </c>
      <c r="C22" s="32">
        <v>-85424</v>
      </c>
      <c r="D22" s="33">
        <v>24595</v>
      </c>
      <c r="E22" s="34">
        <v>259691</v>
      </c>
      <c r="F22" s="32">
        <v>171922</v>
      </c>
      <c r="G22" s="35">
        <v>87769</v>
      </c>
      <c r="H22" s="36">
        <v>320520</v>
      </c>
      <c r="I22" s="32">
        <v>257346</v>
      </c>
      <c r="J22" s="33">
        <v>63174</v>
      </c>
    </row>
    <row r="23" spans="1:10" ht="15" customHeight="1">
      <c r="A23" s="31" t="s">
        <v>80</v>
      </c>
      <c r="B23" s="32">
        <v>-60943</v>
      </c>
      <c r="C23" s="32">
        <v>-85070</v>
      </c>
      <c r="D23" s="33">
        <v>24126</v>
      </c>
      <c r="E23" s="34">
        <v>261986</v>
      </c>
      <c r="F23" s="32">
        <v>173935</v>
      </c>
      <c r="G23" s="35">
        <v>88051</v>
      </c>
      <c r="H23" s="36">
        <v>322930</v>
      </c>
      <c r="I23" s="32">
        <v>259005</v>
      </c>
      <c r="J23" s="33">
        <v>63925</v>
      </c>
    </row>
    <row r="24" spans="1:10" ht="15" customHeight="1">
      <c r="A24" s="31" t="s">
        <v>81</v>
      </c>
      <c r="B24" s="32">
        <v>-62906</v>
      </c>
      <c r="C24" s="32">
        <v>-86478</v>
      </c>
      <c r="D24" s="33">
        <v>23572</v>
      </c>
      <c r="E24" s="34">
        <v>261084</v>
      </c>
      <c r="F24" s="32">
        <v>172712</v>
      </c>
      <c r="G24" s="35">
        <v>88371</v>
      </c>
      <c r="H24" s="36">
        <v>323990</v>
      </c>
      <c r="I24" s="32">
        <v>259190</v>
      </c>
      <c r="J24" s="33">
        <v>64800</v>
      </c>
    </row>
    <row r="25" spans="1:10" ht="15" customHeight="1">
      <c r="A25" s="31" t="s">
        <v>82</v>
      </c>
      <c r="B25" s="32">
        <v>-64347</v>
      </c>
      <c r="C25" s="32">
        <v>-87949</v>
      </c>
      <c r="D25" s="33">
        <v>23602</v>
      </c>
      <c r="E25" s="34">
        <v>260519</v>
      </c>
      <c r="F25" s="32">
        <v>171480</v>
      </c>
      <c r="G25" s="35">
        <v>89038</v>
      </c>
      <c r="H25" s="36">
        <v>324865</v>
      </c>
      <c r="I25" s="32">
        <v>259429</v>
      </c>
      <c r="J25" s="33">
        <v>65436</v>
      </c>
    </row>
    <row r="26" spans="1:10" ht="30.6" customHeight="1">
      <c r="A26" s="37" t="s">
        <v>83</v>
      </c>
      <c r="B26" s="32"/>
      <c r="C26" s="32"/>
      <c r="D26" s="33"/>
      <c r="E26" s="34"/>
      <c r="F26" s="32"/>
      <c r="G26" s="35"/>
      <c r="H26" s="36"/>
      <c r="I26" s="32"/>
      <c r="J26" s="33"/>
    </row>
    <row r="27" spans="1:10" ht="22.35" customHeight="1">
      <c r="A27" s="31" t="s">
        <v>71</v>
      </c>
      <c r="B27" s="32">
        <v>-65339</v>
      </c>
      <c r="C27" s="32">
        <v>-89752</v>
      </c>
      <c r="D27" s="33">
        <v>24412</v>
      </c>
      <c r="E27" s="34">
        <v>260296</v>
      </c>
      <c r="F27" s="32">
        <v>170111</v>
      </c>
      <c r="G27" s="35">
        <v>90185</v>
      </c>
      <c r="H27" s="36">
        <v>325635</v>
      </c>
      <c r="I27" s="32">
        <v>259863</v>
      </c>
      <c r="J27" s="33">
        <v>65773</v>
      </c>
    </row>
    <row r="28" spans="1:10" ht="15" customHeight="1">
      <c r="A28" s="31" t="s">
        <v>72</v>
      </c>
      <c r="B28" s="32">
        <v>-65799</v>
      </c>
      <c r="C28" s="32">
        <v>-91067</v>
      </c>
      <c r="D28" s="33">
        <v>25268</v>
      </c>
      <c r="E28" s="34">
        <v>264319</v>
      </c>
      <c r="F28" s="32">
        <v>172402</v>
      </c>
      <c r="G28" s="35">
        <v>91916</v>
      </c>
      <c r="H28" s="36">
        <v>330118</v>
      </c>
      <c r="I28" s="32">
        <v>263469</v>
      </c>
      <c r="J28" s="33">
        <v>66648</v>
      </c>
    </row>
    <row r="29" spans="1:10" ht="15" customHeight="1">
      <c r="A29" s="31" t="s">
        <v>73</v>
      </c>
      <c r="B29" s="32">
        <v>-66591</v>
      </c>
      <c r="C29" s="32">
        <v>-92717</v>
      </c>
      <c r="D29" s="33">
        <v>26126</v>
      </c>
      <c r="E29" s="34">
        <v>265585</v>
      </c>
      <c r="F29" s="32">
        <v>172355</v>
      </c>
      <c r="G29" s="35">
        <v>93230</v>
      </c>
      <c r="H29" s="36">
        <v>332177</v>
      </c>
      <c r="I29" s="32">
        <v>265073</v>
      </c>
      <c r="J29" s="33">
        <v>67104</v>
      </c>
    </row>
    <row r="30" spans="1:10" ht="15" customHeight="1">
      <c r="A30" s="31" t="s">
        <v>74</v>
      </c>
      <c r="B30" s="32">
        <v>-68602</v>
      </c>
      <c r="C30" s="32">
        <v>-94823</v>
      </c>
      <c r="D30" s="33">
        <v>26221</v>
      </c>
      <c r="E30" s="34">
        <v>267118</v>
      </c>
      <c r="F30" s="32">
        <v>173296</v>
      </c>
      <c r="G30" s="35">
        <v>93822</v>
      </c>
      <c r="H30" s="36">
        <v>335720</v>
      </c>
      <c r="I30" s="32">
        <v>268119</v>
      </c>
      <c r="J30" s="33">
        <v>67602</v>
      </c>
    </row>
    <row r="31" spans="1:10" ht="15" customHeight="1">
      <c r="A31" s="31" t="s">
        <v>75</v>
      </c>
      <c r="B31" s="32">
        <v>-71277</v>
      </c>
      <c r="C31" s="32">
        <v>-97570</v>
      </c>
      <c r="D31" s="33">
        <v>26293</v>
      </c>
      <c r="E31" s="34">
        <v>265669</v>
      </c>
      <c r="F31" s="32">
        <v>171621</v>
      </c>
      <c r="G31" s="35">
        <v>94048</v>
      </c>
      <c r="H31" s="36">
        <v>336946</v>
      </c>
      <c r="I31" s="32">
        <v>269191</v>
      </c>
      <c r="J31" s="33">
        <v>67755</v>
      </c>
    </row>
    <row r="32" spans="1:10" ht="15" customHeight="1">
      <c r="A32" s="31" t="s">
        <v>76</v>
      </c>
      <c r="B32" s="32">
        <v>-73819</v>
      </c>
      <c r="C32" s="32">
        <v>-99717</v>
      </c>
      <c r="D32" s="33">
        <v>25897</v>
      </c>
      <c r="E32" s="34">
        <v>266575</v>
      </c>
      <c r="F32" s="32">
        <v>172225</v>
      </c>
      <c r="G32" s="35">
        <v>94350</v>
      </c>
      <c r="H32" s="36">
        <v>340394</v>
      </c>
      <c r="I32" s="32">
        <v>271942</v>
      </c>
      <c r="J32" s="33">
        <v>68453</v>
      </c>
    </row>
    <row r="33" spans="1:10" ht="20.100000000000001" customHeight="1">
      <c r="A33" s="31" t="s">
        <v>77</v>
      </c>
      <c r="B33" s="32">
        <v>-75662</v>
      </c>
      <c r="C33" s="32">
        <v>-101514</v>
      </c>
      <c r="D33" s="33">
        <v>25852</v>
      </c>
      <c r="E33" s="34">
        <v>268149</v>
      </c>
      <c r="F33" s="32">
        <v>172770</v>
      </c>
      <c r="G33" s="35">
        <v>95379</v>
      </c>
      <c r="H33" s="36">
        <v>343811</v>
      </c>
      <c r="I33" s="32">
        <v>274284</v>
      </c>
      <c r="J33" s="33">
        <v>69527</v>
      </c>
    </row>
    <row r="34" spans="1:10" ht="15" customHeight="1">
      <c r="A34" s="31" t="s">
        <v>78</v>
      </c>
      <c r="B34" s="32">
        <v>-74582</v>
      </c>
      <c r="C34" s="32">
        <v>-100343</v>
      </c>
      <c r="D34" s="33">
        <v>25762</v>
      </c>
      <c r="E34" s="34">
        <v>271730</v>
      </c>
      <c r="F34" s="32">
        <v>175314</v>
      </c>
      <c r="G34" s="35">
        <v>96416</v>
      </c>
      <c r="H34" s="36">
        <v>346312</v>
      </c>
      <c r="I34" s="32">
        <v>275658</v>
      </c>
      <c r="J34" s="33">
        <v>70654</v>
      </c>
    </row>
    <row r="35" spans="1:10" ht="15" customHeight="1">
      <c r="A35" s="31" t="s">
        <v>79</v>
      </c>
      <c r="B35" s="32">
        <v>-77117</v>
      </c>
      <c r="C35" s="32">
        <v>-103063</v>
      </c>
      <c r="D35" s="33">
        <v>25946</v>
      </c>
      <c r="E35" s="34">
        <v>273507</v>
      </c>
      <c r="F35" s="32">
        <v>176036</v>
      </c>
      <c r="G35" s="35">
        <v>97471</v>
      </c>
      <c r="H35" s="36">
        <v>350624</v>
      </c>
      <c r="I35" s="32">
        <v>279100</v>
      </c>
      <c r="J35" s="33">
        <v>71524</v>
      </c>
    </row>
    <row r="36" spans="1:10" ht="15" customHeight="1">
      <c r="A36" s="31" t="s">
        <v>80</v>
      </c>
      <c r="B36" s="32">
        <v>-75654</v>
      </c>
      <c r="C36" s="32">
        <v>-101642</v>
      </c>
      <c r="D36" s="33">
        <v>25989</v>
      </c>
      <c r="E36" s="34">
        <v>272969</v>
      </c>
      <c r="F36" s="32">
        <v>174793</v>
      </c>
      <c r="G36" s="35">
        <v>98176</v>
      </c>
      <c r="H36" s="36">
        <v>348623</v>
      </c>
      <c r="I36" s="32">
        <v>276436</v>
      </c>
      <c r="J36" s="33">
        <v>72187</v>
      </c>
    </row>
    <row r="37" spans="1:10" ht="15" customHeight="1">
      <c r="A37" s="31" t="s">
        <v>81</v>
      </c>
      <c r="B37" s="32">
        <v>-78500</v>
      </c>
      <c r="C37" s="32">
        <v>-104604</v>
      </c>
      <c r="D37" s="33">
        <v>26104</v>
      </c>
      <c r="E37" s="34">
        <v>273006</v>
      </c>
      <c r="F37" s="32">
        <v>174311</v>
      </c>
      <c r="G37" s="35">
        <v>98694</v>
      </c>
      <c r="H37" s="36">
        <v>351505</v>
      </c>
      <c r="I37" s="32">
        <v>278915</v>
      </c>
      <c r="J37" s="33">
        <v>72590</v>
      </c>
    </row>
    <row r="38" spans="1:10" ht="15" customHeight="1">
      <c r="A38" s="31" t="s">
        <v>82</v>
      </c>
      <c r="B38" s="32">
        <v>-83650</v>
      </c>
      <c r="C38" s="32">
        <v>-109637</v>
      </c>
      <c r="D38" s="33">
        <v>25987</v>
      </c>
      <c r="E38" s="34">
        <v>271840</v>
      </c>
      <c r="F38" s="32">
        <v>172642</v>
      </c>
      <c r="G38" s="35">
        <v>99198</v>
      </c>
      <c r="H38" s="36">
        <v>355490</v>
      </c>
      <c r="I38" s="32">
        <v>282279</v>
      </c>
      <c r="J38" s="33">
        <v>73211</v>
      </c>
    </row>
    <row r="39" spans="1:10" ht="30.6" customHeight="1">
      <c r="A39" s="37" t="s">
        <v>84</v>
      </c>
      <c r="B39" s="32"/>
      <c r="C39" s="32"/>
      <c r="D39" s="33"/>
      <c r="E39" s="34"/>
      <c r="F39" s="32"/>
      <c r="G39" s="35"/>
      <c r="H39" s="36"/>
      <c r="I39" s="32"/>
      <c r="J39" s="33"/>
    </row>
    <row r="40" spans="1:10" ht="22.35" customHeight="1">
      <c r="A40" s="31" t="s">
        <v>85</v>
      </c>
      <c r="B40" s="32">
        <v>-101834</v>
      </c>
      <c r="C40" s="32">
        <v>-128300</v>
      </c>
      <c r="D40" s="33">
        <v>26467</v>
      </c>
      <c r="E40" s="34">
        <v>273322</v>
      </c>
      <c r="F40" s="32">
        <v>173573</v>
      </c>
      <c r="G40" s="35">
        <v>99748</v>
      </c>
      <c r="H40" s="36">
        <v>375155</v>
      </c>
      <c r="I40" s="32">
        <v>301874</v>
      </c>
      <c r="J40" s="33">
        <v>73282</v>
      </c>
    </row>
    <row r="41" spans="1:10" ht="15" customHeight="1">
      <c r="A41" s="31" t="s">
        <v>86</v>
      </c>
      <c r="B41" s="32">
        <v>-115342</v>
      </c>
      <c r="C41" s="32">
        <v>-142030</v>
      </c>
      <c r="D41" s="33">
        <v>26687</v>
      </c>
      <c r="E41" s="34">
        <v>275015</v>
      </c>
      <c r="F41" s="32">
        <v>175060</v>
      </c>
      <c r="G41" s="35">
        <v>99955</v>
      </c>
      <c r="H41" s="36">
        <v>390357</v>
      </c>
      <c r="I41" s="32">
        <v>317089</v>
      </c>
      <c r="J41" s="33">
        <v>73268</v>
      </c>
    </row>
    <row r="42" spans="1:10" ht="15" customHeight="1">
      <c r="A42" s="31" t="s">
        <v>87</v>
      </c>
      <c r="B42" s="32">
        <v>-128500</v>
      </c>
      <c r="C42" s="32">
        <v>-155261</v>
      </c>
      <c r="D42" s="33">
        <v>26762</v>
      </c>
      <c r="E42" s="34">
        <v>279482</v>
      </c>
      <c r="F42" s="32">
        <v>179643</v>
      </c>
      <c r="G42" s="35">
        <v>99839</v>
      </c>
      <c r="H42" s="36">
        <v>407982</v>
      </c>
      <c r="I42" s="32">
        <v>334904</v>
      </c>
      <c r="J42" s="33">
        <v>73077</v>
      </c>
    </row>
    <row r="43" spans="1:10" ht="15" customHeight="1">
      <c r="A43" s="31" t="s">
        <v>88</v>
      </c>
      <c r="B43" s="32">
        <v>-105630</v>
      </c>
      <c r="C43" s="32">
        <v>-132206</v>
      </c>
      <c r="D43" s="33">
        <v>26577</v>
      </c>
      <c r="E43" s="34">
        <v>285429</v>
      </c>
      <c r="F43" s="32">
        <v>185362</v>
      </c>
      <c r="G43" s="35">
        <v>100067</v>
      </c>
      <c r="H43" s="36">
        <v>391059</v>
      </c>
      <c r="I43" s="32">
        <v>317568</v>
      </c>
      <c r="J43" s="33">
        <v>73490</v>
      </c>
    </row>
    <row r="44" spans="1:10" ht="15" customHeight="1">
      <c r="A44" s="31" t="s">
        <v>89</v>
      </c>
      <c r="B44" s="32">
        <v>-89242</v>
      </c>
      <c r="C44" s="32">
        <v>-115593</v>
      </c>
      <c r="D44" s="33">
        <v>26351</v>
      </c>
      <c r="E44" s="34">
        <v>285257</v>
      </c>
      <c r="F44" s="32">
        <v>185071</v>
      </c>
      <c r="G44" s="35">
        <v>100186</v>
      </c>
      <c r="H44" s="36">
        <v>374499</v>
      </c>
      <c r="I44" s="32">
        <v>300664</v>
      </c>
      <c r="J44" s="33">
        <v>73835</v>
      </c>
    </row>
    <row r="45" spans="1:10" ht="15" customHeight="1">
      <c r="A45" s="31" t="s">
        <v>90</v>
      </c>
      <c r="B45" s="32">
        <v>-63464</v>
      </c>
      <c r="C45" s="32">
        <v>-89993</v>
      </c>
      <c r="D45" s="33">
        <v>26529</v>
      </c>
      <c r="E45" s="34">
        <v>283942</v>
      </c>
      <c r="F45" s="32">
        <v>183401</v>
      </c>
      <c r="G45" s="35">
        <v>100541</v>
      </c>
      <c r="H45" s="36">
        <v>347406</v>
      </c>
      <c r="I45" s="32">
        <v>273394</v>
      </c>
      <c r="J45" s="33">
        <v>74012</v>
      </c>
    </row>
    <row r="46" spans="1:10" ht="20.100000000000001" customHeight="1">
      <c r="A46" s="31" t="s">
        <v>77</v>
      </c>
      <c r="B46" s="32">
        <v>-69504</v>
      </c>
      <c r="C46" s="32">
        <v>-95648</v>
      </c>
      <c r="D46" s="33">
        <v>26144</v>
      </c>
      <c r="E46" s="34">
        <v>280168</v>
      </c>
      <c r="F46" s="32">
        <v>179578</v>
      </c>
      <c r="G46" s="35">
        <v>100590</v>
      </c>
      <c r="H46" s="36">
        <v>349672</v>
      </c>
      <c r="I46" s="32">
        <v>275227</v>
      </c>
      <c r="J46" s="33">
        <v>74446</v>
      </c>
    </row>
    <row r="47" spans="1:10" ht="15" customHeight="1">
      <c r="A47" s="31" t="s">
        <v>78</v>
      </c>
      <c r="B47" s="32" t="s">
        <v>7</v>
      </c>
      <c r="C47" s="32" t="s">
        <v>7</v>
      </c>
      <c r="D47" s="33" t="s">
        <v>7</v>
      </c>
      <c r="E47" s="34" t="s">
        <v>7</v>
      </c>
      <c r="F47" s="32" t="s">
        <v>7</v>
      </c>
      <c r="G47" s="35" t="s">
        <v>7</v>
      </c>
      <c r="H47" s="36" t="s">
        <v>7</v>
      </c>
      <c r="I47" s="32" t="s">
        <v>7</v>
      </c>
      <c r="J47" s="33" t="s">
        <v>7</v>
      </c>
    </row>
    <row r="48" spans="1:10" ht="15" customHeight="1">
      <c r="A48" s="31" t="s">
        <v>79</v>
      </c>
      <c r="B48" s="32" t="s">
        <v>7</v>
      </c>
      <c r="C48" s="32" t="s">
        <v>7</v>
      </c>
      <c r="D48" s="33" t="s">
        <v>7</v>
      </c>
      <c r="E48" s="34" t="s">
        <v>7</v>
      </c>
      <c r="F48" s="32" t="s">
        <v>7</v>
      </c>
      <c r="G48" s="35" t="s">
        <v>7</v>
      </c>
      <c r="H48" s="36" t="s">
        <v>7</v>
      </c>
      <c r="I48" s="32" t="s">
        <v>7</v>
      </c>
      <c r="J48" s="33" t="s">
        <v>7</v>
      </c>
    </row>
    <row r="49" spans="1:10" ht="15" customHeight="1">
      <c r="A49" s="31" t="s">
        <v>80</v>
      </c>
      <c r="B49" s="32" t="s">
        <v>7</v>
      </c>
      <c r="C49" s="32" t="s">
        <v>7</v>
      </c>
      <c r="D49" s="33" t="s">
        <v>7</v>
      </c>
      <c r="E49" s="34" t="s">
        <v>7</v>
      </c>
      <c r="F49" s="32" t="s">
        <v>7</v>
      </c>
      <c r="G49" s="35" t="s">
        <v>7</v>
      </c>
      <c r="H49" s="36" t="s">
        <v>7</v>
      </c>
      <c r="I49" s="32" t="s">
        <v>7</v>
      </c>
      <c r="J49" s="33" t="s">
        <v>7</v>
      </c>
    </row>
    <row r="50" spans="1:10" ht="15" customHeight="1">
      <c r="A50" s="31" t="s">
        <v>81</v>
      </c>
      <c r="B50" s="32" t="s">
        <v>7</v>
      </c>
      <c r="C50" s="32" t="s">
        <v>7</v>
      </c>
      <c r="D50" s="33" t="s">
        <v>7</v>
      </c>
      <c r="E50" s="34" t="s">
        <v>7</v>
      </c>
      <c r="F50" s="32" t="s">
        <v>7</v>
      </c>
      <c r="G50" s="35" t="s">
        <v>7</v>
      </c>
      <c r="H50" s="36" t="s">
        <v>7</v>
      </c>
      <c r="I50" s="32" t="s">
        <v>7</v>
      </c>
      <c r="J50" s="33" t="s">
        <v>7</v>
      </c>
    </row>
    <row r="51" spans="1:10" ht="15" customHeight="1">
      <c r="A51" s="25" t="s">
        <v>82</v>
      </c>
      <c r="B51" s="26" t="s">
        <v>7</v>
      </c>
      <c r="C51" s="26" t="s">
        <v>7</v>
      </c>
      <c r="D51" s="27" t="s">
        <v>7</v>
      </c>
      <c r="E51" s="28" t="s">
        <v>7</v>
      </c>
      <c r="F51" s="26" t="s">
        <v>7</v>
      </c>
      <c r="G51" s="29" t="s">
        <v>7</v>
      </c>
      <c r="H51" s="30" t="s">
        <v>7</v>
      </c>
      <c r="I51" s="26" t="s">
        <v>7</v>
      </c>
      <c r="J51" s="27" t="s">
        <v>7</v>
      </c>
    </row>
    <row r="52" spans="1:10" ht="22.35" customHeight="1">
      <c r="A52" s="43" t="s">
        <v>97</v>
      </c>
      <c r="B52" s="8"/>
      <c r="C52" s="8"/>
      <c r="D52" s="8"/>
      <c r="E52" s="8"/>
      <c r="F52" s="8"/>
      <c r="G52" s="8"/>
      <c r="H52" s="8"/>
    </row>
    <row r="53" spans="1:10" ht="22.35" customHeight="1">
      <c r="A53" s="872" t="s">
        <v>1135</v>
      </c>
      <c r="B53" s="8"/>
      <c r="C53" s="8"/>
      <c r="D53" s="8"/>
      <c r="E53" s="8"/>
      <c r="F53" s="8"/>
      <c r="G53" s="8"/>
      <c r="H53" s="8"/>
    </row>
    <row r="54" spans="1:10" ht="22.35" customHeight="1">
      <c r="A54" s="43"/>
      <c r="B54" s="8"/>
      <c r="C54" s="8"/>
      <c r="D54" s="8"/>
      <c r="E54" s="8"/>
      <c r="F54" s="8"/>
      <c r="G54" s="8"/>
      <c r="H54" s="8"/>
    </row>
    <row r="55" spans="1:10" ht="22.35" customHeight="1">
      <c r="A55" s="43" t="s">
        <v>98</v>
      </c>
    </row>
    <row r="56" spans="1:10" ht="22.35" customHeight="1">
      <c r="A56" s="43" t="s">
        <v>99</v>
      </c>
    </row>
    <row r="57" spans="1:10">
      <c r="A57" s="43" t="s">
        <v>100</v>
      </c>
    </row>
    <row r="58" spans="1:10">
      <c r="A58" s="43" t="s">
        <v>101</v>
      </c>
    </row>
    <row r="59" spans="1:10" ht="22.35" customHeight="1">
      <c r="A59" s="897" t="s">
        <v>1411</v>
      </c>
    </row>
    <row r="60" spans="1:10" ht="17.25">
      <c r="A60" s="898" t="s">
        <v>1412</v>
      </c>
    </row>
    <row r="61" spans="1:10" ht="22.35" customHeight="1">
      <c r="A61" s="43"/>
    </row>
    <row r="62" spans="1:10" ht="22.35" customHeight="1">
      <c r="A62" s="43" t="s">
        <v>102</v>
      </c>
    </row>
    <row r="63" spans="1:10">
      <c r="A63" s="43" t="s">
        <v>93</v>
      </c>
    </row>
    <row r="64" spans="1:10" customFormat="1" ht="22.35" customHeight="1">
      <c r="A64" s="897" t="s">
        <v>1410</v>
      </c>
      <c r="B64" s="43"/>
      <c r="C64" s="43"/>
      <c r="D64" s="43"/>
      <c r="E64" s="43"/>
      <c r="F64" s="43"/>
      <c r="G64" s="43"/>
      <c r="H64" s="43"/>
      <c r="I64" s="43"/>
      <c r="J64" s="43"/>
    </row>
    <row r="65" ht="14.1" customHeight="1"/>
  </sheetData>
  <mergeCells count="1">
    <mergeCell ref="A9:A10"/>
  </mergeCells>
  <phoneticPr fontId="37" type="noConversion"/>
  <printOptions horizontalCentered="1"/>
  <pageMargins left="0.7" right="0.7" top="0.5" bottom="0.5" header="0.3" footer="0.3"/>
  <pageSetup scale="70" firstPageNumber="2" orientation="portrait" useFirstPageNumber="1" r:id="rId1"/>
  <customProperties>
    <customPr name="SourceTableID" r:id="rId2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58C79-E3D4-4CDA-A484-C8D4884A195E}">
  <sheetPr codeName="Sheet3">
    <pageSetUpPr fitToPage="1"/>
  </sheetPr>
  <dimension ref="A1:M66"/>
  <sheetViews>
    <sheetView showGridLines="0" showOutlineSymbols="0" zoomScale="85" zoomScaleNormal="85" zoomScaleSheetLayoutView="70" workbookViewId="0"/>
  </sheetViews>
  <sheetFormatPr defaultColWidth="8.6640625" defaultRowHeight="15"/>
  <cols>
    <col min="1" max="1" width="12.6640625" style="2" customWidth="1"/>
    <col min="2" max="2" width="10.6640625" style="2" customWidth="1"/>
    <col min="3" max="3" width="13.6640625" style="2" customWidth="1"/>
    <col min="4" max="5" width="10.6640625" style="2" customWidth="1"/>
    <col min="6" max="6" width="13" style="2" customWidth="1"/>
    <col min="7" max="8" width="10.6640625" style="2" customWidth="1"/>
    <col min="9" max="9" width="14" style="2" customWidth="1"/>
    <col min="10" max="10" width="14.6640625" style="2" customWidth="1"/>
    <col min="11" max="11" width="10.6640625" style="3" customWidth="1"/>
    <col min="12" max="12" width="12.6640625" style="3" customWidth="1"/>
    <col min="13" max="13" width="14" style="3" customWidth="1"/>
  </cols>
  <sheetData>
    <row r="1" spans="1:13" ht="15.75">
      <c r="A1" s="1"/>
    </row>
    <row r="2" spans="1:13" ht="25.35" customHeight="1">
      <c r="A2" s="48" t="s">
        <v>3</v>
      </c>
      <c r="B2" s="62"/>
      <c r="C2" s="62"/>
      <c r="D2" s="62"/>
      <c r="E2" s="62"/>
      <c r="F2" s="62"/>
      <c r="G2" s="62"/>
      <c r="H2" s="62"/>
      <c r="I2" s="62"/>
      <c r="J2" s="63"/>
      <c r="K2" s="63"/>
      <c r="L2" s="63"/>
      <c r="M2" s="63"/>
    </row>
    <row r="3" spans="1:13" ht="25.35" customHeight="1">
      <c r="A3" s="794" t="str">
        <f>VLOOKUP(A2,'Table of Contents'!A:C,3,0)</f>
        <v xml:space="preserve"> 상품 및 서비스별 계절조정계열</v>
      </c>
      <c r="B3" s="802"/>
      <c r="C3" s="802"/>
      <c r="D3" s="802"/>
      <c r="E3" s="802"/>
      <c r="F3" s="802"/>
      <c r="G3" s="802"/>
      <c r="H3" s="802"/>
      <c r="I3" s="802"/>
      <c r="J3" s="802"/>
      <c r="K3" s="802"/>
      <c r="L3" s="802"/>
      <c r="M3" s="802"/>
    </row>
    <row r="4" spans="1:13" ht="45" customHeight="1">
      <c r="A4" s="4" t="s">
        <v>103</v>
      </c>
      <c r="B4" s="5"/>
      <c r="C4" s="5"/>
      <c r="D4" s="5"/>
      <c r="E4" s="5"/>
      <c r="F4" s="5"/>
      <c r="G4" s="5"/>
      <c r="H4" s="5"/>
      <c r="I4" s="5"/>
      <c r="J4" s="5"/>
      <c r="K4" s="76"/>
      <c r="L4" s="76"/>
      <c r="M4" s="76"/>
    </row>
    <row r="5" spans="1:13" ht="45" customHeight="1">
      <c r="A5" s="4" t="str">
        <f>VLOOKUP(MID(A4,SEARCH(".",A4)+2,LEN(A4)),'Table of Contents'!B:C,2,0)</f>
        <v xml:space="preserve"> 주요 분류별 서비스 수출</v>
      </c>
      <c r="B5" s="5"/>
      <c r="C5" s="5"/>
      <c r="D5" s="5"/>
      <c r="E5" s="5"/>
      <c r="F5" s="5"/>
      <c r="G5" s="5"/>
      <c r="H5" s="5"/>
      <c r="I5" s="5"/>
      <c r="J5" s="5"/>
      <c r="K5" s="76"/>
      <c r="L5" s="76"/>
      <c r="M5" s="76"/>
    </row>
    <row r="6" spans="1:13" ht="20.100000000000001" customHeight="1">
      <c r="A6" s="7" t="s">
        <v>60</v>
      </c>
      <c r="B6" s="7"/>
      <c r="C6" s="7"/>
      <c r="D6" s="7"/>
      <c r="E6" s="7"/>
      <c r="F6" s="7"/>
      <c r="G6" s="7"/>
      <c r="H6" s="7"/>
      <c r="I6" s="7"/>
      <c r="J6" s="7"/>
      <c r="K6" s="77"/>
      <c r="L6" s="77"/>
      <c r="M6" s="77"/>
    </row>
    <row r="7" spans="1:13" ht="20.100000000000001" customHeight="1" thickBot="1">
      <c r="A7" s="7" t="s">
        <v>1053</v>
      </c>
      <c r="B7" s="7"/>
      <c r="C7" s="7"/>
      <c r="D7" s="7"/>
      <c r="E7" s="7"/>
      <c r="F7" s="7"/>
      <c r="G7" s="7"/>
      <c r="H7" s="7"/>
      <c r="I7" s="7"/>
      <c r="J7" s="7"/>
      <c r="K7" s="77"/>
      <c r="L7" s="77"/>
      <c r="M7" s="77"/>
    </row>
    <row r="8" spans="1:13" ht="97.5" customHeight="1" thickTop="1" thickBot="1">
      <c r="A8" s="64" t="s">
        <v>61</v>
      </c>
      <c r="B8" s="65" t="s">
        <v>104</v>
      </c>
      <c r="C8" s="66" t="s">
        <v>105</v>
      </c>
      <c r="D8" s="64" t="s">
        <v>106</v>
      </c>
      <c r="E8" s="64" t="s">
        <v>107</v>
      </c>
      <c r="F8" s="64" t="s">
        <v>108</v>
      </c>
      <c r="G8" s="64" t="s">
        <v>109</v>
      </c>
      <c r="H8" s="64" t="s">
        <v>110</v>
      </c>
      <c r="I8" s="64" t="s">
        <v>111</v>
      </c>
      <c r="J8" s="67" t="s">
        <v>112</v>
      </c>
      <c r="K8" s="64" t="s">
        <v>113</v>
      </c>
      <c r="L8" s="66" t="s">
        <v>114</v>
      </c>
      <c r="M8" s="64" t="s">
        <v>115</v>
      </c>
    </row>
    <row r="9" spans="1:13" ht="97.5" customHeight="1" thickTop="1" thickBot="1">
      <c r="A9" s="64" t="s">
        <v>1068</v>
      </c>
      <c r="B9" s="65" t="s">
        <v>1118</v>
      </c>
      <c r="C9" s="66" t="s">
        <v>1119</v>
      </c>
      <c r="D9" s="64" t="s">
        <v>1120</v>
      </c>
      <c r="E9" s="64" t="s">
        <v>1121</v>
      </c>
      <c r="F9" s="64" t="s">
        <v>1122</v>
      </c>
      <c r="G9" s="64" t="s">
        <v>1123</v>
      </c>
      <c r="H9" s="64" t="s">
        <v>1124</v>
      </c>
      <c r="I9" s="64" t="s">
        <v>1125</v>
      </c>
      <c r="J9" s="67" t="s">
        <v>1126</v>
      </c>
      <c r="K9" s="64" t="s">
        <v>1127</v>
      </c>
      <c r="L9" s="66" t="s">
        <v>1128</v>
      </c>
      <c r="M9" s="64" t="s">
        <v>1129</v>
      </c>
    </row>
    <row r="10" spans="1:13" ht="30.6" customHeight="1" thickTop="1">
      <c r="A10" s="68">
        <v>2023</v>
      </c>
      <c r="B10" s="69"/>
      <c r="C10" s="79"/>
      <c r="D10" s="71"/>
      <c r="E10" s="71"/>
      <c r="F10" s="71"/>
      <c r="G10" s="70"/>
      <c r="H10" s="71"/>
      <c r="I10" s="71"/>
      <c r="J10" s="72"/>
      <c r="K10" s="80"/>
      <c r="L10" s="81"/>
      <c r="M10" s="82"/>
    </row>
    <row r="11" spans="1:13" ht="25.35" customHeight="1">
      <c r="A11" s="36" t="s">
        <v>69</v>
      </c>
      <c r="B11" s="35">
        <v>1045079</v>
      </c>
      <c r="C11" s="34">
        <v>27823</v>
      </c>
      <c r="D11" s="32">
        <v>97115</v>
      </c>
      <c r="E11" s="32">
        <v>189891</v>
      </c>
      <c r="F11" s="32">
        <v>2280</v>
      </c>
      <c r="G11" s="32">
        <v>24594</v>
      </c>
      <c r="H11" s="32">
        <v>175288</v>
      </c>
      <c r="I11" s="32">
        <v>148204</v>
      </c>
      <c r="J11" s="32">
        <v>78484</v>
      </c>
      <c r="K11" s="32">
        <v>243402</v>
      </c>
      <c r="L11" s="32">
        <v>25104</v>
      </c>
      <c r="M11" s="33">
        <v>32894</v>
      </c>
    </row>
    <row r="12" spans="1:13" ht="15" customHeight="1">
      <c r="A12" s="30" t="s">
        <v>70</v>
      </c>
      <c r="B12" s="29">
        <v>601949</v>
      </c>
      <c r="C12" s="28">
        <v>15399</v>
      </c>
      <c r="D12" s="26">
        <v>56161</v>
      </c>
      <c r="E12" s="26">
        <v>106381</v>
      </c>
      <c r="F12" s="26">
        <v>1304</v>
      </c>
      <c r="G12" s="26">
        <v>14193</v>
      </c>
      <c r="H12" s="26">
        <v>101180</v>
      </c>
      <c r="I12" s="26">
        <v>86278</v>
      </c>
      <c r="J12" s="26">
        <v>45310</v>
      </c>
      <c r="K12" s="26">
        <v>140380</v>
      </c>
      <c r="L12" s="26">
        <v>15259</v>
      </c>
      <c r="M12" s="27">
        <v>20103</v>
      </c>
    </row>
    <row r="13" spans="1:13" ht="22.35" customHeight="1">
      <c r="A13" s="36" t="s">
        <v>71</v>
      </c>
      <c r="B13" s="35">
        <v>84456</v>
      </c>
      <c r="C13" s="34">
        <v>2010</v>
      </c>
      <c r="D13" s="32">
        <v>7972</v>
      </c>
      <c r="E13" s="32">
        <v>14364</v>
      </c>
      <c r="F13" s="32">
        <v>175</v>
      </c>
      <c r="G13" s="32">
        <v>2006</v>
      </c>
      <c r="H13" s="32">
        <v>14220</v>
      </c>
      <c r="I13" s="32">
        <v>12551</v>
      </c>
      <c r="J13" s="32">
        <v>6260</v>
      </c>
      <c r="K13" s="32">
        <v>20010</v>
      </c>
      <c r="L13" s="32">
        <v>2132</v>
      </c>
      <c r="M13" s="33">
        <v>2755</v>
      </c>
    </row>
    <row r="14" spans="1:13" ht="15" customHeight="1">
      <c r="A14" s="36" t="s">
        <v>72</v>
      </c>
      <c r="B14" s="35">
        <v>85055</v>
      </c>
      <c r="C14" s="34">
        <v>2031</v>
      </c>
      <c r="D14" s="32">
        <v>7966</v>
      </c>
      <c r="E14" s="32">
        <v>14670</v>
      </c>
      <c r="F14" s="32">
        <v>172</v>
      </c>
      <c r="G14" s="32">
        <v>2021</v>
      </c>
      <c r="H14" s="32">
        <v>14429</v>
      </c>
      <c r="I14" s="32">
        <v>12634</v>
      </c>
      <c r="J14" s="32">
        <v>6288</v>
      </c>
      <c r="K14" s="32">
        <v>19834</v>
      </c>
      <c r="L14" s="32">
        <v>2239</v>
      </c>
      <c r="M14" s="33">
        <v>2771</v>
      </c>
    </row>
    <row r="15" spans="1:13" ht="15" customHeight="1">
      <c r="A15" s="36" t="s">
        <v>73</v>
      </c>
      <c r="B15" s="35">
        <v>85429</v>
      </c>
      <c r="C15" s="34">
        <v>2128</v>
      </c>
      <c r="D15" s="32">
        <v>8031</v>
      </c>
      <c r="E15" s="32">
        <v>14629</v>
      </c>
      <c r="F15" s="32">
        <v>171</v>
      </c>
      <c r="G15" s="32">
        <v>2034</v>
      </c>
      <c r="H15" s="32">
        <v>14492</v>
      </c>
      <c r="I15" s="32">
        <v>12553</v>
      </c>
      <c r="J15" s="32">
        <v>6390</v>
      </c>
      <c r="K15" s="32">
        <v>19865</v>
      </c>
      <c r="L15" s="32">
        <v>2274</v>
      </c>
      <c r="M15" s="33">
        <v>2861</v>
      </c>
    </row>
    <row r="16" spans="1:13" ht="15" customHeight="1">
      <c r="A16" s="36" t="s">
        <v>74</v>
      </c>
      <c r="B16" s="35">
        <v>86061</v>
      </c>
      <c r="C16" s="34">
        <v>2174</v>
      </c>
      <c r="D16" s="32">
        <v>8002</v>
      </c>
      <c r="E16" s="32">
        <v>15407</v>
      </c>
      <c r="F16" s="32">
        <v>172</v>
      </c>
      <c r="G16" s="32">
        <v>2048</v>
      </c>
      <c r="H16" s="32">
        <v>14215</v>
      </c>
      <c r="I16" s="32">
        <v>12306</v>
      </c>
      <c r="J16" s="32">
        <v>6567</v>
      </c>
      <c r="K16" s="32">
        <v>20102</v>
      </c>
      <c r="L16" s="32">
        <v>2237</v>
      </c>
      <c r="M16" s="33">
        <v>2831</v>
      </c>
    </row>
    <row r="17" spans="1:13" ht="15" customHeight="1">
      <c r="A17" s="36" t="s">
        <v>75</v>
      </c>
      <c r="B17" s="35">
        <v>86575</v>
      </c>
      <c r="C17" s="34">
        <v>2318</v>
      </c>
      <c r="D17" s="32">
        <v>8066</v>
      </c>
      <c r="E17" s="32">
        <v>15532</v>
      </c>
      <c r="F17" s="32">
        <v>182</v>
      </c>
      <c r="G17" s="32">
        <v>2047</v>
      </c>
      <c r="H17" s="32">
        <v>14326</v>
      </c>
      <c r="I17" s="32">
        <v>12139</v>
      </c>
      <c r="J17" s="32">
        <v>6648</v>
      </c>
      <c r="K17" s="32">
        <v>20223</v>
      </c>
      <c r="L17" s="32">
        <v>2189</v>
      </c>
      <c r="M17" s="33">
        <v>2905</v>
      </c>
    </row>
    <row r="18" spans="1:13" ht="15" customHeight="1">
      <c r="A18" s="36" t="s">
        <v>76</v>
      </c>
      <c r="B18" s="35">
        <v>87082</v>
      </c>
      <c r="C18" s="34">
        <v>2341</v>
      </c>
      <c r="D18" s="32">
        <v>8016</v>
      </c>
      <c r="E18" s="32">
        <v>15780</v>
      </c>
      <c r="F18" s="32">
        <v>202</v>
      </c>
      <c r="G18" s="32">
        <v>2033</v>
      </c>
      <c r="H18" s="32">
        <v>14568</v>
      </c>
      <c r="I18" s="32">
        <v>12052</v>
      </c>
      <c r="J18" s="32">
        <v>6634</v>
      </c>
      <c r="K18" s="32">
        <v>20228</v>
      </c>
      <c r="L18" s="32">
        <v>2129</v>
      </c>
      <c r="M18" s="33">
        <v>3100</v>
      </c>
    </row>
    <row r="19" spans="1:13" ht="20.100000000000001" customHeight="1">
      <c r="A19" s="36" t="s">
        <v>77</v>
      </c>
      <c r="B19" s="35">
        <v>87290</v>
      </c>
      <c r="C19" s="34">
        <v>2397</v>
      </c>
      <c r="D19" s="32">
        <v>8108</v>
      </c>
      <c r="E19" s="32">
        <v>15998</v>
      </c>
      <c r="F19" s="32">
        <v>230</v>
      </c>
      <c r="G19" s="32">
        <v>2004</v>
      </c>
      <c r="H19" s="32">
        <v>14929</v>
      </c>
      <c r="I19" s="32">
        <v>12044</v>
      </c>
      <c r="J19" s="32">
        <v>6524</v>
      </c>
      <c r="K19" s="32">
        <v>20117</v>
      </c>
      <c r="L19" s="32">
        <v>2059</v>
      </c>
      <c r="M19" s="33">
        <v>2880</v>
      </c>
    </row>
    <row r="20" spans="1:13" ht="15" customHeight="1">
      <c r="A20" s="36" t="s">
        <v>78</v>
      </c>
      <c r="B20" s="35">
        <v>87825</v>
      </c>
      <c r="C20" s="34">
        <v>2456</v>
      </c>
      <c r="D20" s="32">
        <v>8041</v>
      </c>
      <c r="E20" s="32">
        <v>16378</v>
      </c>
      <c r="F20" s="32">
        <v>238</v>
      </c>
      <c r="G20" s="32">
        <v>2003</v>
      </c>
      <c r="H20" s="32">
        <v>15175</v>
      </c>
      <c r="I20" s="32">
        <v>12083</v>
      </c>
      <c r="J20" s="32">
        <v>6475</v>
      </c>
      <c r="K20" s="32">
        <v>20152</v>
      </c>
      <c r="L20" s="32">
        <v>2013</v>
      </c>
      <c r="M20" s="33">
        <v>2812</v>
      </c>
    </row>
    <row r="21" spans="1:13" ht="15" customHeight="1">
      <c r="A21" s="36" t="s">
        <v>79</v>
      </c>
      <c r="B21" s="35">
        <v>88191</v>
      </c>
      <c r="C21" s="34">
        <v>2520</v>
      </c>
      <c r="D21" s="32">
        <v>8141</v>
      </c>
      <c r="E21" s="32">
        <v>16614</v>
      </c>
      <c r="F21" s="32">
        <v>225</v>
      </c>
      <c r="G21" s="32">
        <v>2028</v>
      </c>
      <c r="H21" s="32">
        <v>14968</v>
      </c>
      <c r="I21" s="32">
        <v>12168</v>
      </c>
      <c r="J21" s="32">
        <v>6487</v>
      </c>
      <c r="K21" s="32">
        <v>20335</v>
      </c>
      <c r="L21" s="32">
        <v>1991</v>
      </c>
      <c r="M21" s="33">
        <v>2715</v>
      </c>
    </row>
    <row r="22" spans="1:13" ht="15" customHeight="1">
      <c r="A22" s="36" t="s">
        <v>80</v>
      </c>
      <c r="B22" s="35">
        <v>88138</v>
      </c>
      <c r="C22" s="34">
        <v>2439</v>
      </c>
      <c r="D22" s="32">
        <v>8131</v>
      </c>
      <c r="E22" s="32">
        <v>16683</v>
      </c>
      <c r="F22" s="32">
        <v>191</v>
      </c>
      <c r="G22" s="32">
        <v>2080</v>
      </c>
      <c r="H22" s="32">
        <v>14555</v>
      </c>
      <c r="I22" s="32">
        <v>12298</v>
      </c>
      <c r="J22" s="32">
        <v>6560</v>
      </c>
      <c r="K22" s="32">
        <v>20665</v>
      </c>
      <c r="L22" s="32">
        <v>1993</v>
      </c>
      <c r="M22" s="33">
        <v>2546</v>
      </c>
    </row>
    <row r="23" spans="1:13" ht="15" customHeight="1">
      <c r="A23" s="36" t="s">
        <v>81</v>
      </c>
      <c r="B23" s="35">
        <v>88785</v>
      </c>
      <c r="C23" s="34">
        <v>2451</v>
      </c>
      <c r="D23" s="32">
        <v>8247</v>
      </c>
      <c r="E23" s="32">
        <v>16792</v>
      </c>
      <c r="F23" s="32">
        <v>168</v>
      </c>
      <c r="G23" s="32">
        <v>2126</v>
      </c>
      <c r="H23" s="32">
        <v>14494</v>
      </c>
      <c r="I23" s="32">
        <v>12526</v>
      </c>
      <c r="J23" s="32">
        <v>6711</v>
      </c>
      <c r="K23" s="32">
        <v>20882</v>
      </c>
      <c r="L23" s="32">
        <v>1959</v>
      </c>
      <c r="M23" s="33">
        <v>2430</v>
      </c>
    </row>
    <row r="24" spans="1:13" ht="15" customHeight="1">
      <c r="A24" s="36" t="s">
        <v>82</v>
      </c>
      <c r="B24" s="35">
        <v>90191</v>
      </c>
      <c r="C24" s="34">
        <v>2558</v>
      </c>
      <c r="D24" s="32">
        <v>8394</v>
      </c>
      <c r="E24" s="32">
        <v>17043</v>
      </c>
      <c r="F24" s="32">
        <v>155</v>
      </c>
      <c r="G24" s="32">
        <v>2165</v>
      </c>
      <c r="H24" s="32">
        <v>14916</v>
      </c>
      <c r="I24" s="32">
        <v>12852</v>
      </c>
      <c r="J24" s="32">
        <v>6941</v>
      </c>
      <c r="K24" s="32">
        <v>20987</v>
      </c>
      <c r="L24" s="32">
        <v>1890</v>
      </c>
      <c r="M24" s="33">
        <v>2288</v>
      </c>
    </row>
    <row r="25" spans="1:13" ht="30.6" customHeight="1">
      <c r="A25" s="73">
        <v>2024</v>
      </c>
      <c r="B25" s="35" t="s">
        <v>58</v>
      </c>
      <c r="C25" s="34" t="s">
        <v>58</v>
      </c>
      <c r="D25" s="32" t="s">
        <v>58</v>
      </c>
      <c r="E25" s="32" t="s">
        <v>58</v>
      </c>
      <c r="F25" s="32" t="s">
        <v>58</v>
      </c>
      <c r="G25" s="32" t="s">
        <v>58</v>
      </c>
      <c r="H25" s="32" t="s">
        <v>58</v>
      </c>
      <c r="I25" s="32" t="s">
        <v>58</v>
      </c>
      <c r="J25" s="32" t="s">
        <v>58</v>
      </c>
      <c r="K25" s="32" t="s">
        <v>58</v>
      </c>
      <c r="L25" s="32" t="s">
        <v>58</v>
      </c>
      <c r="M25" s="33" t="s">
        <v>58</v>
      </c>
    </row>
    <row r="26" spans="1:13" ht="25.35" customHeight="1">
      <c r="A26" s="36" t="s">
        <v>69</v>
      </c>
      <c r="B26" s="35">
        <v>1152747</v>
      </c>
      <c r="C26" s="34">
        <v>35519</v>
      </c>
      <c r="D26" s="32">
        <v>102238</v>
      </c>
      <c r="E26" s="32">
        <v>213779</v>
      </c>
      <c r="F26" s="32">
        <v>2491</v>
      </c>
      <c r="G26" s="32">
        <v>28165</v>
      </c>
      <c r="H26" s="32">
        <v>194509</v>
      </c>
      <c r="I26" s="32">
        <v>169520</v>
      </c>
      <c r="J26" s="32">
        <v>90783</v>
      </c>
      <c r="K26" s="32">
        <v>263873</v>
      </c>
      <c r="L26" s="32">
        <v>21094</v>
      </c>
      <c r="M26" s="33">
        <v>30774</v>
      </c>
    </row>
    <row r="27" spans="1:13" ht="15" customHeight="1">
      <c r="A27" s="30" t="s">
        <v>70</v>
      </c>
      <c r="B27" s="29">
        <v>659184</v>
      </c>
      <c r="C27" s="28">
        <v>20188</v>
      </c>
      <c r="D27" s="26">
        <v>59180</v>
      </c>
      <c r="E27" s="26">
        <v>122659</v>
      </c>
      <c r="F27" s="26">
        <v>1367</v>
      </c>
      <c r="G27" s="26">
        <v>15813</v>
      </c>
      <c r="H27" s="26">
        <v>112502</v>
      </c>
      <c r="I27" s="26">
        <v>96419</v>
      </c>
      <c r="J27" s="26">
        <v>51930</v>
      </c>
      <c r="K27" s="26">
        <v>152223</v>
      </c>
      <c r="L27" s="26">
        <v>12706</v>
      </c>
      <c r="M27" s="27">
        <v>14196</v>
      </c>
    </row>
    <row r="28" spans="1:13" ht="22.35" customHeight="1">
      <c r="A28" s="36" t="s">
        <v>71</v>
      </c>
      <c r="B28" s="35">
        <v>91579</v>
      </c>
      <c r="C28" s="34">
        <v>2752</v>
      </c>
      <c r="D28" s="32">
        <v>8363</v>
      </c>
      <c r="E28" s="32">
        <v>16976</v>
      </c>
      <c r="F28" s="32">
        <v>154</v>
      </c>
      <c r="G28" s="32">
        <v>2198</v>
      </c>
      <c r="H28" s="32">
        <v>15685</v>
      </c>
      <c r="I28" s="32">
        <v>13275</v>
      </c>
      <c r="J28" s="32">
        <v>7249</v>
      </c>
      <c r="K28" s="32">
        <v>20979</v>
      </c>
      <c r="L28" s="32">
        <v>1787</v>
      </c>
      <c r="M28" s="33">
        <v>2162</v>
      </c>
    </row>
    <row r="29" spans="1:13" ht="15" customHeight="1">
      <c r="A29" s="36" t="s">
        <v>72</v>
      </c>
      <c r="B29" s="35">
        <v>93979</v>
      </c>
      <c r="C29" s="34">
        <v>2920</v>
      </c>
      <c r="D29" s="32">
        <v>8822</v>
      </c>
      <c r="E29" s="32">
        <v>17740</v>
      </c>
      <c r="F29" s="32">
        <v>160</v>
      </c>
      <c r="G29" s="32">
        <v>2221</v>
      </c>
      <c r="H29" s="32">
        <v>16214</v>
      </c>
      <c r="I29" s="32">
        <v>13586</v>
      </c>
      <c r="J29" s="32">
        <v>7426</v>
      </c>
      <c r="K29" s="32">
        <v>21132</v>
      </c>
      <c r="L29" s="32">
        <v>1750</v>
      </c>
      <c r="M29" s="33">
        <v>2010</v>
      </c>
    </row>
    <row r="30" spans="1:13" ht="15" customHeight="1">
      <c r="A30" s="36" t="s">
        <v>73</v>
      </c>
      <c r="B30" s="35">
        <v>94131</v>
      </c>
      <c r="C30" s="34">
        <v>2887</v>
      </c>
      <c r="D30" s="32">
        <v>8540</v>
      </c>
      <c r="E30" s="32">
        <v>17653</v>
      </c>
      <c r="F30" s="32">
        <v>172</v>
      </c>
      <c r="G30" s="32">
        <v>2233</v>
      </c>
      <c r="H30" s="32">
        <v>16390</v>
      </c>
      <c r="I30" s="32">
        <v>13785</v>
      </c>
      <c r="J30" s="32">
        <v>7470</v>
      </c>
      <c r="K30" s="32">
        <v>21444</v>
      </c>
      <c r="L30" s="32">
        <v>1780</v>
      </c>
      <c r="M30" s="33">
        <v>1777</v>
      </c>
    </row>
    <row r="31" spans="1:13" ht="15" customHeight="1">
      <c r="A31" s="36" t="s">
        <v>74</v>
      </c>
      <c r="B31" s="35">
        <v>93356</v>
      </c>
      <c r="C31" s="34">
        <v>2796</v>
      </c>
      <c r="D31" s="32">
        <v>8337</v>
      </c>
      <c r="E31" s="32">
        <v>17061</v>
      </c>
      <c r="F31" s="32">
        <v>191</v>
      </c>
      <c r="G31" s="32">
        <v>2234</v>
      </c>
      <c r="H31" s="32">
        <v>16070</v>
      </c>
      <c r="I31" s="32">
        <v>13871</v>
      </c>
      <c r="J31" s="32">
        <v>7383</v>
      </c>
      <c r="K31" s="32">
        <v>21918</v>
      </c>
      <c r="L31" s="32">
        <v>1877</v>
      </c>
      <c r="M31" s="33">
        <v>1618</v>
      </c>
    </row>
    <row r="32" spans="1:13" ht="15" customHeight="1">
      <c r="A32" s="36" t="s">
        <v>75</v>
      </c>
      <c r="B32" s="35">
        <v>94655</v>
      </c>
      <c r="C32" s="34">
        <v>2856</v>
      </c>
      <c r="D32" s="32">
        <v>8389</v>
      </c>
      <c r="E32" s="32">
        <v>17821</v>
      </c>
      <c r="F32" s="32">
        <v>211</v>
      </c>
      <c r="G32" s="32">
        <v>2257</v>
      </c>
      <c r="H32" s="32">
        <v>16014</v>
      </c>
      <c r="I32" s="32">
        <v>13934</v>
      </c>
      <c r="J32" s="32">
        <v>7373</v>
      </c>
      <c r="K32" s="32">
        <v>22206</v>
      </c>
      <c r="L32" s="32">
        <v>1908</v>
      </c>
      <c r="M32" s="33">
        <v>1685</v>
      </c>
    </row>
    <row r="33" spans="1:13" ht="15" customHeight="1">
      <c r="A33" s="36" t="s">
        <v>76</v>
      </c>
      <c r="B33" s="35">
        <v>95039</v>
      </c>
      <c r="C33" s="34">
        <v>2925</v>
      </c>
      <c r="D33" s="32">
        <v>8328</v>
      </c>
      <c r="E33" s="32">
        <v>17714</v>
      </c>
      <c r="F33" s="32">
        <v>230</v>
      </c>
      <c r="G33" s="32">
        <v>2302</v>
      </c>
      <c r="H33" s="32">
        <v>15977</v>
      </c>
      <c r="I33" s="32">
        <v>13975</v>
      </c>
      <c r="J33" s="32">
        <v>7441</v>
      </c>
      <c r="K33" s="32">
        <v>22311</v>
      </c>
      <c r="L33" s="32">
        <v>1871</v>
      </c>
      <c r="M33" s="33">
        <v>1964</v>
      </c>
    </row>
    <row r="34" spans="1:13" ht="20.100000000000001" customHeight="1">
      <c r="A34" s="36" t="s">
        <v>77</v>
      </c>
      <c r="B34" s="35">
        <v>96444</v>
      </c>
      <c r="C34" s="34">
        <v>3051</v>
      </c>
      <c r="D34" s="32">
        <v>8402</v>
      </c>
      <c r="E34" s="32">
        <v>17695</v>
      </c>
      <c r="F34" s="32">
        <v>250</v>
      </c>
      <c r="G34" s="32">
        <v>2368</v>
      </c>
      <c r="H34" s="32">
        <v>16152</v>
      </c>
      <c r="I34" s="32">
        <v>13993</v>
      </c>
      <c r="J34" s="32">
        <v>7587</v>
      </c>
      <c r="K34" s="32">
        <v>22232</v>
      </c>
      <c r="L34" s="32">
        <v>1734</v>
      </c>
      <c r="M34" s="33">
        <v>2980</v>
      </c>
    </row>
    <row r="35" spans="1:13" ht="15" customHeight="1">
      <c r="A35" s="36" t="s">
        <v>78</v>
      </c>
      <c r="B35" s="35">
        <v>97765</v>
      </c>
      <c r="C35" s="34">
        <v>3213</v>
      </c>
      <c r="D35" s="32">
        <v>8345</v>
      </c>
      <c r="E35" s="32">
        <v>18042</v>
      </c>
      <c r="F35" s="32">
        <v>255</v>
      </c>
      <c r="G35" s="32">
        <v>2420</v>
      </c>
      <c r="H35" s="32">
        <v>16263</v>
      </c>
      <c r="I35" s="32">
        <v>14118</v>
      </c>
      <c r="J35" s="32">
        <v>7693</v>
      </c>
      <c r="K35" s="32">
        <v>22211</v>
      </c>
      <c r="L35" s="32">
        <v>1708</v>
      </c>
      <c r="M35" s="33">
        <v>3497</v>
      </c>
    </row>
    <row r="36" spans="1:13" ht="15" customHeight="1">
      <c r="A36" s="36" t="s">
        <v>79</v>
      </c>
      <c r="B36" s="35">
        <v>98203</v>
      </c>
      <c r="C36" s="34">
        <v>3040</v>
      </c>
      <c r="D36" s="32">
        <v>8465</v>
      </c>
      <c r="E36" s="32">
        <v>18044</v>
      </c>
      <c r="F36" s="32">
        <v>245</v>
      </c>
      <c r="G36" s="32">
        <v>2457</v>
      </c>
      <c r="H36" s="32">
        <v>16320</v>
      </c>
      <c r="I36" s="32">
        <v>14350</v>
      </c>
      <c r="J36" s="32">
        <v>7759</v>
      </c>
      <c r="K36" s="32">
        <v>22248</v>
      </c>
      <c r="L36" s="32">
        <v>1688</v>
      </c>
      <c r="M36" s="33">
        <v>3587</v>
      </c>
    </row>
    <row r="37" spans="1:13" ht="15" customHeight="1">
      <c r="A37" s="36" t="s">
        <v>80</v>
      </c>
      <c r="B37" s="35">
        <v>98560</v>
      </c>
      <c r="C37" s="34">
        <v>3086</v>
      </c>
      <c r="D37" s="32">
        <v>8533</v>
      </c>
      <c r="E37" s="32">
        <v>18080</v>
      </c>
      <c r="F37" s="32">
        <v>221</v>
      </c>
      <c r="G37" s="32">
        <v>2479</v>
      </c>
      <c r="H37" s="32">
        <v>16354</v>
      </c>
      <c r="I37" s="32">
        <v>14689</v>
      </c>
      <c r="J37" s="32">
        <v>7786</v>
      </c>
      <c r="K37" s="32">
        <v>22344</v>
      </c>
      <c r="L37" s="32">
        <v>1673</v>
      </c>
      <c r="M37" s="33">
        <v>3315</v>
      </c>
    </row>
    <row r="38" spans="1:13" ht="15" customHeight="1">
      <c r="A38" s="36" t="s">
        <v>81</v>
      </c>
      <c r="B38" s="35">
        <v>99319</v>
      </c>
      <c r="C38" s="34">
        <v>3002</v>
      </c>
      <c r="D38" s="32">
        <v>8828</v>
      </c>
      <c r="E38" s="32">
        <v>18371</v>
      </c>
      <c r="F38" s="32">
        <v>205</v>
      </c>
      <c r="G38" s="32">
        <v>2494</v>
      </c>
      <c r="H38" s="32">
        <v>16497</v>
      </c>
      <c r="I38" s="32">
        <v>14916</v>
      </c>
      <c r="J38" s="32">
        <v>7803</v>
      </c>
      <c r="K38" s="32">
        <v>22407</v>
      </c>
      <c r="L38" s="32">
        <v>1663</v>
      </c>
      <c r="M38" s="33">
        <v>3134</v>
      </c>
    </row>
    <row r="39" spans="1:13" ht="15" customHeight="1">
      <c r="A39" s="36" t="s">
        <v>82</v>
      </c>
      <c r="B39" s="35">
        <v>99715</v>
      </c>
      <c r="C39" s="34">
        <v>2991</v>
      </c>
      <c r="D39" s="32">
        <v>8888</v>
      </c>
      <c r="E39" s="32">
        <v>18583</v>
      </c>
      <c r="F39" s="32">
        <v>197</v>
      </c>
      <c r="G39" s="32">
        <v>2502</v>
      </c>
      <c r="H39" s="32">
        <v>16573</v>
      </c>
      <c r="I39" s="32">
        <v>15029</v>
      </c>
      <c r="J39" s="32">
        <v>7812</v>
      </c>
      <c r="K39" s="32">
        <v>22439</v>
      </c>
      <c r="L39" s="32">
        <v>1658</v>
      </c>
      <c r="M39" s="33">
        <v>3045</v>
      </c>
    </row>
    <row r="40" spans="1:13" ht="30.6" customHeight="1">
      <c r="A40" s="73">
        <v>2025</v>
      </c>
      <c r="B40" s="35"/>
      <c r="C40" s="34"/>
      <c r="D40" s="32"/>
      <c r="E40" s="32"/>
      <c r="F40" s="32"/>
      <c r="G40" s="32"/>
      <c r="H40" s="32"/>
      <c r="I40" s="32"/>
      <c r="J40" s="32"/>
      <c r="K40" s="32"/>
      <c r="L40" s="32"/>
      <c r="M40" s="33"/>
    </row>
    <row r="41" spans="1:13" ht="25.35" customHeight="1">
      <c r="A41" s="83" t="s">
        <v>70</v>
      </c>
      <c r="B41" s="29">
        <v>702180</v>
      </c>
      <c r="C41" s="28">
        <v>25413</v>
      </c>
      <c r="D41" s="26">
        <v>61747</v>
      </c>
      <c r="E41" s="26">
        <v>124884</v>
      </c>
      <c r="F41" s="26">
        <v>1427</v>
      </c>
      <c r="G41" s="26">
        <v>17323</v>
      </c>
      <c r="H41" s="26">
        <v>119130</v>
      </c>
      <c r="I41" s="26">
        <v>110142</v>
      </c>
      <c r="J41" s="26">
        <v>55747</v>
      </c>
      <c r="K41" s="26">
        <v>157907</v>
      </c>
      <c r="L41" s="26">
        <v>12945</v>
      </c>
      <c r="M41" s="27">
        <v>15515</v>
      </c>
    </row>
    <row r="42" spans="1:13" ht="22.35" customHeight="1">
      <c r="A42" s="36" t="s">
        <v>85</v>
      </c>
      <c r="B42" s="35">
        <v>100210</v>
      </c>
      <c r="C42" s="84">
        <v>3463</v>
      </c>
      <c r="D42" s="85">
        <v>8868</v>
      </c>
      <c r="E42" s="85">
        <v>18428</v>
      </c>
      <c r="F42" s="85">
        <v>195</v>
      </c>
      <c r="G42" s="85">
        <v>2420</v>
      </c>
      <c r="H42" s="85">
        <v>16537</v>
      </c>
      <c r="I42" s="85">
        <v>15269</v>
      </c>
      <c r="J42" s="85">
        <v>7899</v>
      </c>
      <c r="K42" s="85">
        <v>22612</v>
      </c>
      <c r="L42" s="85">
        <v>1722</v>
      </c>
      <c r="M42" s="86">
        <v>2797</v>
      </c>
    </row>
    <row r="43" spans="1:13" ht="15" customHeight="1">
      <c r="A43" s="36" t="s">
        <v>86</v>
      </c>
      <c r="B43" s="35">
        <v>99940</v>
      </c>
      <c r="C43" s="34">
        <v>3675</v>
      </c>
      <c r="D43" s="36">
        <v>8541</v>
      </c>
      <c r="E43" s="36">
        <v>18106</v>
      </c>
      <c r="F43" s="36">
        <v>196</v>
      </c>
      <c r="G43" s="36">
        <v>2388</v>
      </c>
      <c r="H43" s="36">
        <v>16577</v>
      </c>
      <c r="I43" s="36">
        <v>15460</v>
      </c>
      <c r="J43" s="36">
        <v>7948</v>
      </c>
      <c r="K43" s="36">
        <v>22681</v>
      </c>
      <c r="L43" s="36">
        <v>1779</v>
      </c>
      <c r="M43" s="33">
        <v>2590</v>
      </c>
    </row>
    <row r="44" spans="1:13" ht="15" customHeight="1">
      <c r="A44" s="36" t="s">
        <v>87</v>
      </c>
      <c r="B44" s="35">
        <v>99367</v>
      </c>
      <c r="C44" s="34">
        <v>3706</v>
      </c>
      <c r="D44" s="36">
        <v>8846</v>
      </c>
      <c r="E44" s="36">
        <v>16932</v>
      </c>
      <c r="F44" s="36">
        <v>199</v>
      </c>
      <c r="G44" s="36">
        <v>2405</v>
      </c>
      <c r="H44" s="36">
        <v>16939</v>
      </c>
      <c r="I44" s="36">
        <v>15602</v>
      </c>
      <c r="J44" s="36">
        <v>7961</v>
      </c>
      <c r="K44" s="36">
        <v>22646</v>
      </c>
      <c r="L44" s="36">
        <v>1828</v>
      </c>
      <c r="M44" s="33">
        <v>2303</v>
      </c>
    </row>
    <row r="45" spans="1:13" ht="15" customHeight="1">
      <c r="A45" s="36" t="s">
        <v>88</v>
      </c>
      <c r="B45" s="35">
        <v>100893</v>
      </c>
      <c r="C45" s="34">
        <v>3643</v>
      </c>
      <c r="D45" s="36">
        <v>8929</v>
      </c>
      <c r="E45" s="36">
        <v>18357</v>
      </c>
      <c r="F45" s="36">
        <v>206</v>
      </c>
      <c r="G45" s="36">
        <v>2471</v>
      </c>
      <c r="H45" s="36">
        <v>17206</v>
      </c>
      <c r="I45" s="36">
        <v>15694</v>
      </c>
      <c r="J45" s="36">
        <v>7936</v>
      </c>
      <c r="K45" s="36">
        <v>22508</v>
      </c>
      <c r="L45" s="36">
        <v>1869</v>
      </c>
      <c r="M45" s="33">
        <v>2074</v>
      </c>
    </row>
    <row r="46" spans="1:13" ht="15" customHeight="1">
      <c r="A46" s="36" t="s">
        <v>89</v>
      </c>
      <c r="B46" s="35">
        <v>100298</v>
      </c>
      <c r="C46" s="34">
        <v>3662</v>
      </c>
      <c r="D46" s="36">
        <v>8755</v>
      </c>
      <c r="E46" s="36">
        <v>17955</v>
      </c>
      <c r="F46" s="36">
        <v>210</v>
      </c>
      <c r="G46" s="36">
        <v>2520</v>
      </c>
      <c r="H46" s="36">
        <v>17178</v>
      </c>
      <c r="I46" s="36">
        <v>15834</v>
      </c>
      <c r="J46" s="36">
        <v>7946</v>
      </c>
      <c r="K46" s="36">
        <v>22446</v>
      </c>
      <c r="L46" s="36">
        <v>1899</v>
      </c>
      <c r="M46" s="33">
        <v>1893</v>
      </c>
    </row>
    <row r="47" spans="1:13" ht="15" customHeight="1">
      <c r="A47" s="36" t="s">
        <v>90</v>
      </c>
      <c r="B47" s="35">
        <v>100433</v>
      </c>
      <c r="C47" s="34">
        <v>3613</v>
      </c>
      <c r="D47" s="36">
        <v>8768</v>
      </c>
      <c r="E47" s="36">
        <v>17705</v>
      </c>
      <c r="F47" s="36">
        <v>211</v>
      </c>
      <c r="G47" s="36">
        <v>2552</v>
      </c>
      <c r="H47" s="36">
        <v>17314</v>
      </c>
      <c r="I47" s="36">
        <v>16023</v>
      </c>
      <c r="J47" s="36">
        <v>7990</v>
      </c>
      <c r="K47" s="36">
        <v>22461</v>
      </c>
      <c r="L47" s="36">
        <v>1920</v>
      </c>
      <c r="M47" s="33">
        <v>1876</v>
      </c>
    </row>
    <row r="48" spans="1:13" ht="20.100000000000001" customHeight="1">
      <c r="A48" s="36" t="s">
        <v>77</v>
      </c>
      <c r="B48" s="35">
        <v>101039</v>
      </c>
      <c r="C48" s="34">
        <v>3651</v>
      </c>
      <c r="D48" s="36">
        <v>9040</v>
      </c>
      <c r="E48" s="36">
        <v>17401</v>
      </c>
      <c r="F48" s="36">
        <v>210</v>
      </c>
      <c r="G48" s="36">
        <v>2566</v>
      </c>
      <c r="H48" s="36">
        <v>17380</v>
      </c>
      <c r="I48" s="36">
        <v>16260</v>
      </c>
      <c r="J48" s="36">
        <v>8067</v>
      </c>
      <c r="K48" s="36">
        <v>22554</v>
      </c>
      <c r="L48" s="36">
        <v>1930</v>
      </c>
      <c r="M48" s="33">
        <v>1980</v>
      </c>
    </row>
    <row r="49" spans="1:13" ht="15" customHeight="1">
      <c r="A49" s="36" t="s">
        <v>78</v>
      </c>
      <c r="B49" s="35" t="s">
        <v>58</v>
      </c>
      <c r="C49" s="34" t="s">
        <v>58</v>
      </c>
      <c r="D49" s="36" t="s">
        <v>58</v>
      </c>
      <c r="E49" s="36" t="s">
        <v>58</v>
      </c>
      <c r="F49" s="36" t="s">
        <v>58</v>
      </c>
      <c r="G49" s="36" t="s">
        <v>58</v>
      </c>
      <c r="H49" s="36" t="s">
        <v>58</v>
      </c>
      <c r="I49" s="36" t="s">
        <v>58</v>
      </c>
      <c r="J49" s="36" t="s">
        <v>58</v>
      </c>
      <c r="K49" s="36" t="s">
        <v>58</v>
      </c>
      <c r="L49" s="36" t="s">
        <v>58</v>
      </c>
      <c r="M49" s="33" t="s">
        <v>58</v>
      </c>
    </row>
    <row r="50" spans="1:13" ht="15" customHeight="1">
      <c r="A50" s="36" t="s">
        <v>79</v>
      </c>
      <c r="B50" s="35" t="s">
        <v>58</v>
      </c>
      <c r="C50" s="34" t="s">
        <v>58</v>
      </c>
      <c r="D50" s="36" t="s">
        <v>58</v>
      </c>
      <c r="E50" s="36" t="s">
        <v>58</v>
      </c>
      <c r="F50" s="36" t="s">
        <v>58</v>
      </c>
      <c r="G50" s="36" t="s">
        <v>58</v>
      </c>
      <c r="H50" s="36" t="s">
        <v>58</v>
      </c>
      <c r="I50" s="36" t="s">
        <v>58</v>
      </c>
      <c r="J50" s="36" t="s">
        <v>58</v>
      </c>
      <c r="K50" s="36" t="s">
        <v>58</v>
      </c>
      <c r="L50" s="36" t="s">
        <v>58</v>
      </c>
      <c r="M50" s="33" t="s">
        <v>58</v>
      </c>
    </row>
    <row r="51" spans="1:13" ht="15" customHeight="1">
      <c r="A51" s="36" t="s">
        <v>80</v>
      </c>
      <c r="B51" s="35" t="s">
        <v>58</v>
      </c>
      <c r="C51" s="34" t="s">
        <v>58</v>
      </c>
      <c r="D51" s="36" t="s">
        <v>58</v>
      </c>
      <c r="E51" s="36" t="s">
        <v>58</v>
      </c>
      <c r="F51" s="36" t="s">
        <v>58</v>
      </c>
      <c r="G51" s="36" t="s">
        <v>58</v>
      </c>
      <c r="H51" s="36" t="s">
        <v>58</v>
      </c>
      <c r="I51" s="36" t="s">
        <v>58</v>
      </c>
      <c r="J51" s="36" t="s">
        <v>58</v>
      </c>
      <c r="K51" s="36" t="s">
        <v>58</v>
      </c>
      <c r="L51" s="36" t="s">
        <v>58</v>
      </c>
      <c r="M51" s="33" t="s">
        <v>58</v>
      </c>
    </row>
    <row r="52" spans="1:13" ht="15" customHeight="1">
      <c r="A52" s="36" t="s">
        <v>81</v>
      </c>
      <c r="B52" s="35" t="s">
        <v>58</v>
      </c>
      <c r="C52" s="34" t="s">
        <v>58</v>
      </c>
      <c r="D52" s="36" t="s">
        <v>58</v>
      </c>
      <c r="E52" s="36" t="s">
        <v>58</v>
      </c>
      <c r="F52" s="36" t="s">
        <v>58</v>
      </c>
      <c r="G52" s="36" t="s">
        <v>58</v>
      </c>
      <c r="H52" s="36" t="s">
        <v>58</v>
      </c>
      <c r="I52" s="36" t="s">
        <v>58</v>
      </c>
      <c r="J52" s="36" t="s">
        <v>58</v>
      </c>
      <c r="K52" s="36" t="s">
        <v>58</v>
      </c>
      <c r="L52" s="36" t="s">
        <v>58</v>
      </c>
      <c r="M52" s="33" t="s">
        <v>58</v>
      </c>
    </row>
    <row r="53" spans="1:13" ht="15" customHeight="1">
      <c r="A53" s="30" t="s">
        <v>82</v>
      </c>
      <c r="B53" s="29" t="s">
        <v>58</v>
      </c>
      <c r="C53" s="28" t="s">
        <v>58</v>
      </c>
      <c r="D53" s="26" t="s">
        <v>58</v>
      </c>
      <c r="E53" s="30" t="s">
        <v>58</v>
      </c>
      <c r="F53" s="30" t="s">
        <v>58</v>
      </c>
      <c r="G53" s="30" t="s">
        <v>58</v>
      </c>
      <c r="H53" s="30" t="s">
        <v>58</v>
      </c>
      <c r="I53" s="30" t="s">
        <v>58</v>
      </c>
      <c r="J53" s="30" t="s">
        <v>58</v>
      </c>
      <c r="K53" s="30" t="s">
        <v>58</v>
      </c>
      <c r="L53" s="30" t="s">
        <v>58</v>
      </c>
      <c r="M53" s="27" t="s">
        <v>58</v>
      </c>
    </row>
    <row r="54" spans="1:13" ht="21.75" customHeight="1">
      <c r="A54" s="43" t="s">
        <v>1134</v>
      </c>
      <c r="B54" s="74"/>
      <c r="C54" s="74"/>
      <c r="D54" s="74"/>
      <c r="E54" s="74"/>
      <c r="F54" s="74"/>
      <c r="G54" s="74"/>
      <c r="H54" s="74"/>
      <c r="I54" s="74"/>
      <c r="J54" s="74"/>
      <c r="K54" s="75"/>
      <c r="L54" s="75"/>
      <c r="M54" s="75"/>
    </row>
    <row r="55" spans="1:13" ht="15" customHeight="1">
      <c r="A55" s="43"/>
      <c r="B55" s="45">
        <v>98186</v>
      </c>
      <c r="C55" s="45">
        <v>3826</v>
      </c>
      <c r="D55" s="45">
        <v>8726</v>
      </c>
      <c r="E55" s="45">
        <v>17710</v>
      </c>
      <c r="F55" s="45">
        <v>217</v>
      </c>
      <c r="G55" s="45">
        <v>2736</v>
      </c>
      <c r="H55" s="45">
        <v>16800</v>
      </c>
      <c r="I55" s="45">
        <v>14952</v>
      </c>
      <c r="J55" s="45">
        <v>7825</v>
      </c>
      <c r="K55" s="45">
        <v>22253</v>
      </c>
      <c r="L55" s="45">
        <v>1398</v>
      </c>
      <c r="M55" s="45">
        <v>1742</v>
      </c>
    </row>
    <row r="56" spans="1:13" ht="15" customHeight="1">
      <c r="A56" s="43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</row>
    <row r="57" spans="1:13" ht="22.35" customHeight="1">
      <c r="A57" s="43" t="s">
        <v>1526</v>
      </c>
      <c r="B57" s="74"/>
      <c r="C57" s="74"/>
      <c r="D57" s="74"/>
      <c r="E57" s="74"/>
      <c r="F57" s="74"/>
      <c r="G57" s="74"/>
      <c r="H57" s="74"/>
      <c r="I57" s="74"/>
      <c r="J57" s="74"/>
    </row>
    <row r="58" spans="1:13" ht="22.35" customHeight="1">
      <c r="A58" s="983" t="s">
        <v>1527</v>
      </c>
      <c r="B58" s="74"/>
      <c r="C58" s="74"/>
      <c r="D58" s="74"/>
      <c r="E58" s="74"/>
      <c r="F58" s="74"/>
      <c r="G58" s="74"/>
      <c r="H58" s="74"/>
      <c r="I58" s="74"/>
      <c r="J58" s="74"/>
    </row>
    <row r="59" spans="1:13" ht="22.35" customHeight="1">
      <c r="A59" s="43"/>
      <c r="B59" s="74"/>
      <c r="C59" s="74"/>
      <c r="D59" s="74"/>
      <c r="E59" s="74"/>
      <c r="F59" s="74"/>
      <c r="G59" s="74"/>
      <c r="H59" s="74"/>
      <c r="I59" s="74"/>
      <c r="J59" s="74"/>
    </row>
    <row r="60" spans="1:13" ht="22.35" customHeight="1">
      <c r="A60" s="87" t="s">
        <v>116</v>
      </c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</row>
    <row r="61" spans="1:13" ht="22.35" customHeight="1">
      <c r="A61" s="87" t="s">
        <v>1136</v>
      </c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</row>
    <row r="62" spans="1:13" ht="22.35" customHeight="1">
      <c r="A62" s="87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</row>
    <row r="63" spans="1:13" ht="22.35" customHeight="1">
      <c r="A63" s="2" t="s">
        <v>1416</v>
      </c>
    </row>
    <row r="64" spans="1:13">
      <c r="A64" s="2" t="s">
        <v>93</v>
      </c>
    </row>
    <row r="65" spans="1:13" ht="22.35" customHeight="1">
      <c r="A65" s="897" t="s">
        <v>1413</v>
      </c>
      <c r="B65" s="43"/>
      <c r="C65" s="43"/>
      <c r="D65" s="43"/>
      <c r="E65" s="43"/>
      <c r="F65" s="43"/>
      <c r="G65" s="43"/>
      <c r="H65" s="43"/>
      <c r="I65" s="43"/>
      <c r="J65" s="43"/>
      <c r="K65"/>
      <c r="L65"/>
      <c r="M65"/>
    </row>
    <row r="66" spans="1:13" ht="15" customHeight="1"/>
  </sheetData>
  <phoneticPr fontId="37" type="noConversion"/>
  <hyperlinks>
    <hyperlink ref="A64" r:id="rId1" display="www.bea.gov/newsreleases/international/trade/tradnewsrelease.htm." xr:uid="{7D9CF449-53DB-4B23-B61E-E470C876E90F}"/>
  </hyperlinks>
  <printOptions horizontalCentered="1"/>
  <pageMargins left="0.7" right="0.7" top="0.5" bottom="0.5" header="0.3" footer="0.3"/>
  <pageSetup scale="47" firstPageNumber="3" orientation="portrait" useFirstPageNumber="1" r:id="rId2"/>
  <customProperties>
    <customPr name="SourceTableID" r:id="rId3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A0A9D-63A3-45E2-8C98-D0DC0E147158}">
  <sheetPr codeName="Sheet4">
    <pageSetUpPr fitToPage="1"/>
  </sheetPr>
  <dimension ref="A1:N65"/>
  <sheetViews>
    <sheetView showGridLines="0" showOutlineSymbols="0" zoomScale="85" zoomScaleNormal="85" workbookViewId="0"/>
  </sheetViews>
  <sheetFormatPr defaultColWidth="8.6640625" defaultRowHeight="15"/>
  <cols>
    <col min="1" max="1" width="12.6640625" style="2" customWidth="1"/>
    <col min="2" max="2" width="10.6640625" style="2" customWidth="1"/>
    <col min="3" max="3" width="13.6640625" style="2" customWidth="1"/>
    <col min="4" max="5" width="10.6640625" style="2" customWidth="1"/>
    <col min="6" max="6" width="13" style="2" customWidth="1"/>
    <col min="7" max="8" width="10.6640625" style="2" customWidth="1"/>
    <col min="9" max="9" width="14" style="2" customWidth="1"/>
    <col min="10" max="10" width="14.6640625" style="2" customWidth="1"/>
    <col min="11" max="11" width="10.6640625" style="3" customWidth="1"/>
    <col min="12" max="12" width="12.6640625" style="3" customWidth="1"/>
    <col min="13" max="13" width="14" style="3" customWidth="1"/>
    <col min="14" max="14" width="8.6640625" style="78"/>
    <col min="15" max="16384" width="8.6640625" style="3"/>
  </cols>
  <sheetData>
    <row r="1" spans="1:14" ht="15.75">
      <c r="J1" s="88"/>
    </row>
    <row r="2" spans="1:14" s="94" customFormat="1" ht="25.35" customHeight="1">
      <c r="A2" s="48" t="s">
        <v>3</v>
      </c>
      <c r="B2" s="91"/>
      <c r="C2" s="91"/>
      <c r="D2" s="91"/>
      <c r="E2" s="91"/>
      <c r="F2" s="91"/>
      <c r="G2" s="91"/>
      <c r="H2" s="91"/>
      <c r="I2" s="91"/>
      <c r="J2" s="92"/>
      <c r="K2" s="92"/>
      <c r="L2" s="92"/>
      <c r="M2" s="92"/>
      <c r="N2" s="93"/>
    </row>
    <row r="3" spans="1:14" s="94" customFormat="1" ht="25.35" customHeight="1">
      <c r="A3" s="794" t="str">
        <f>VLOOKUP(A2,'Table of Contents'!A:C,3,0)</f>
        <v xml:space="preserve"> 상품 및 서비스별 계절조정계열</v>
      </c>
      <c r="B3" s="798"/>
      <c r="C3" s="798"/>
      <c r="D3" s="798"/>
      <c r="E3" s="798"/>
      <c r="F3" s="798"/>
      <c r="G3" s="798"/>
      <c r="H3" s="798"/>
      <c r="I3" s="798"/>
      <c r="J3" s="798"/>
      <c r="K3" s="798"/>
      <c r="L3" s="798"/>
      <c r="M3" s="798"/>
      <c r="N3" s="93"/>
    </row>
    <row r="4" spans="1:14" s="6" customFormat="1" ht="45" customHeight="1">
      <c r="A4" s="4" t="s">
        <v>118</v>
      </c>
      <c r="B4" s="5"/>
      <c r="C4" s="5"/>
      <c r="D4" s="5"/>
      <c r="E4" s="5"/>
      <c r="F4" s="5"/>
      <c r="G4" s="5"/>
      <c r="H4" s="5"/>
      <c r="I4" s="5"/>
      <c r="J4" s="5"/>
      <c r="K4" s="76"/>
      <c r="L4" s="76"/>
      <c r="M4" s="76"/>
      <c r="N4" s="95"/>
    </row>
    <row r="5" spans="1:14" s="6" customFormat="1" ht="45" customHeight="1">
      <c r="A5" s="4" t="str">
        <f>VLOOKUP(MID(A4,SEARCH(".",A4)+2,LEN(A4)),'Table of Contents'!B:C,2,0)</f>
        <v xml:space="preserve"> 주요 분류별 서비스 수입</v>
      </c>
      <c r="B5" s="5"/>
      <c r="C5" s="5"/>
      <c r="D5" s="5"/>
      <c r="E5" s="5"/>
      <c r="F5" s="5"/>
      <c r="G5" s="5"/>
      <c r="H5" s="5"/>
      <c r="I5" s="5"/>
      <c r="J5" s="5"/>
      <c r="K5" s="76"/>
      <c r="L5" s="76"/>
      <c r="M5" s="76"/>
      <c r="N5" s="95"/>
    </row>
    <row r="6" spans="1:14" ht="20.100000000000001" customHeight="1">
      <c r="A6" s="7" t="s">
        <v>60</v>
      </c>
      <c r="B6" s="8"/>
      <c r="C6" s="8"/>
      <c r="D6" s="8"/>
      <c r="E6" s="8"/>
      <c r="F6" s="8"/>
      <c r="G6" s="8"/>
      <c r="H6" s="8"/>
      <c r="I6" s="8"/>
      <c r="J6" s="8"/>
      <c r="K6" s="77"/>
      <c r="L6" s="77"/>
      <c r="M6" s="77"/>
    </row>
    <row r="7" spans="1:14" ht="20.100000000000001" customHeight="1" thickBot="1">
      <c r="A7" s="7" t="s">
        <v>1053</v>
      </c>
      <c r="B7" s="8"/>
      <c r="C7" s="8"/>
      <c r="D7" s="8"/>
      <c r="E7" s="8"/>
      <c r="F7" s="8"/>
      <c r="G7" s="8"/>
      <c r="H7" s="8"/>
      <c r="I7" s="8"/>
      <c r="J7" s="8"/>
      <c r="K7" s="77"/>
      <c r="L7" s="77"/>
      <c r="M7" s="77"/>
    </row>
    <row r="8" spans="1:14" ht="97.5" customHeight="1" thickTop="1" thickBot="1">
      <c r="A8" s="64" t="s">
        <v>61</v>
      </c>
      <c r="B8" s="65" t="s">
        <v>104</v>
      </c>
      <c r="C8" s="66" t="s">
        <v>105</v>
      </c>
      <c r="D8" s="64" t="s">
        <v>106</v>
      </c>
      <c r="E8" s="64" t="s">
        <v>107</v>
      </c>
      <c r="F8" s="64" t="s">
        <v>108</v>
      </c>
      <c r="G8" s="64" t="s">
        <v>109</v>
      </c>
      <c r="H8" s="64" t="s">
        <v>110</v>
      </c>
      <c r="I8" s="64" t="s">
        <v>111</v>
      </c>
      <c r="J8" s="67" t="s">
        <v>112</v>
      </c>
      <c r="K8" s="64" t="s">
        <v>113</v>
      </c>
      <c r="L8" s="66" t="s">
        <v>114</v>
      </c>
      <c r="M8" s="66" t="s">
        <v>115</v>
      </c>
    </row>
    <row r="9" spans="1:14" ht="97.5" customHeight="1" thickTop="1" thickBot="1">
      <c r="A9" s="64" t="str">
        <f>HLOOKUP(A8,'3'!8:9,2,0)</f>
        <v>기간</v>
      </c>
      <c r="B9" s="65" t="str">
        <f>HLOOKUP(B8,'3'!8:9,2,0)</f>
        <v>전서비스</v>
      </c>
      <c r="C9" s="66" t="str">
        <f>HLOOKUP(C8,'3'!8:9,2,0)</f>
        <v>달리 분류되지 않은 유지 및 수리 서비스</v>
      </c>
      <c r="D9" s="64" t="str">
        <f>HLOOKUP(D8,'3'!8:9,2,0)</f>
        <v>운송 서비스</v>
      </c>
      <c r="E9" s="64" t="str">
        <f>HLOOKUP(E8,'3'!8:9,2,0)</f>
        <v>여행 서비스</v>
      </c>
      <c r="F9" s="64" t="str">
        <f>HLOOKUP(F8,'3'!8:9,2,0)</f>
        <v>건설 서비스</v>
      </c>
      <c r="G9" s="64" t="str">
        <f>HLOOKUP(G8,'3'!8:9,2,0)</f>
        <v>보험 서비스</v>
      </c>
      <c r="H9" s="64" t="str">
        <f>HLOOKUP(H8,'3'!8:9,2,0)</f>
        <v>금융 서비스</v>
      </c>
      <c r="I9" s="64" t="str">
        <f>HLOOKUP(I8,'3'!8:9,2,0)</f>
        <v>달리 분류되지 않은 지적재산권 사용에 대한 비용</v>
      </c>
      <c r="J9" s="67" t="str">
        <f>HLOOKUP(J8,'3'!8:9,2,0)</f>
        <v>통신, 컴퓨터 및 정보 서비스</v>
      </c>
      <c r="K9" s="64" t="str">
        <f>HLOOKUP(K8,'3'!8:9,2,0)</f>
        <v>기타 사업 서비스</v>
      </c>
      <c r="L9" s="66" t="str">
        <f>HLOOKUP(L8,'3'!8:9,2,0)</f>
        <v>개인, 문화 및 여가 서비스</v>
      </c>
      <c r="M9" s="66" t="str">
        <f>HLOOKUP(M8,'3'!8:9,2,0)</f>
        <v>달리 분류되지 않은 정부 상품 및 서비스</v>
      </c>
    </row>
    <row r="10" spans="1:14" ht="30.6" customHeight="1" thickTop="1">
      <c r="A10" s="68">
        <v>2023</v>
      </c>
      <c r="B10" s="69"/>
      <c r="C10" s="79"/>
      <c r="D10" s="71"/>
      <c r="E10" s="71"/>
      <c r="F10" s="71"/>
      <c r="G10" s="71"/>
      <c r="H10" s="71"/>
      <c r="I10" s="71"/>
      <c r="J10" s="71"/>
      <c r="K10" s="81"/>
      <c r="L10" s="81"/>
      <c r="M10" s="96"/>
    </row>
    <row r="11" spans="1:14" ht="25.35" customHeight="1">
      <c r="A11" s="36" t="s">
        <v>69</v>
      </c>
      <c r="B11" s="35">
        <v>761789</v>
      </c>
      <c r="C11" s="34">
        <v>6362</v>
      </c>
      <c r="D11" s="32">
        <v>144130</v>
      </c>
      <c r="E11" s="32">
        <v>157580</v>
      </c>
      <c r="F11" s="32">
        <v>2206</v>
      </c>
      <c r="G11" s="32">
        <v>73500</v>
      </c>
      <c r="H11" s="32">
        <v>62941</v>
      </c>
      <c r="I11" s="32">
        <v>52601</v>
      </c>
      <c r="J11" s="32">
        <v>66149</v>
      </c>
      <c r="K11" s="32">
        <v>145736</v>
      </c>
      <c r="L11" s="32">
        <v>25066</v>
      </c>
      <c r="M11" s="45">
        <v>25517</v>
      </c>
    </row>
    <row r="12" spans="1:14" s="90" customFormat="1" ht="15" customHeight="1">
      <c r="A12" s="30" t="s">
        <v>70</v>
      </c>
      <c r="B12" s="29">
        <v>438713</v>
      </c>
      <c r="C12" s="28">
        <v>3558</v>
      </c>
      <c r="D12" s="26">
        <v>84944</v>
      </c>
      <c r="E12" s="26">
        <v>89609</v>
      </c>
      <c r="F12" s="26">
        <v>1087</v>
      </c>
      <c r="G12" s="26">
        <v>40038</v>
      </c>
      <c r="H12" s="26">
        <v>36825</v>
      </c>
      <c r="I12" s="26">
        <v>30330</v>
      </c>
      <c r="J12" s="26">
        <v>37928</v>
      </c>
      <c r="K12" s="26">
        <v>84822</v>
      </c>
      <c r="L12" s="26">
        <v>14628</v>
      </c>
      <c r="M12" s="89">
        <v>14942</v>
      </c>
      <c r="N12" s="97"/>
    </row>
    <row r="13" spans="1:14" ht="22.35" customHeight="1">
      <c r="A13" s="36" t="s">
        <v>71</v>
      </c>
      <c r="B13" s="35">
        <v>62185</v>
      </c>
      <c r="C13" s="34">
        <v>480</v>
      </c>
      <c r="D13" s="32">
        <v>12743</v>
      </c>
      <c r="E13" s="32">
        <v>12247</v>
      </c>
      <c r="F13" s="32">
        <v>163</v>
      </c>
      <c r="G13" s="32">
        <v>5576</v>
      </c>
      <c r="H13" s="32">
        <v>5293</v>
      </c>
      <c r="I13" s="32">
        <v>4011</v>
      </c>
      <c r="J13" s="32">
        <v>5394</v>
      </c>
      <c r="K13" s="32">
        <v>12113</v>
      </c>
      <c r="L13" s="32">
        <v>2041</v>
      </c>
      <c r="M13" s="45">
        <v>2124</v>
      </c>
    </row>
    <row r="14" spans="1:14" ht="15" customHeight="1">
      <c r="A14" s="36" t="s">
        <v>72</v>
      </c>
      <c r="B14" s="35">
        <v>62086</v>
      </c>
      <c r="C14" s="34">
        <v>486</v>
      </c>
      <c r="D14" s="32">
        <v>12329</v>
      </c>
      <c r="E14" s="32">
        <v>12529</v>
      </c>
      <c r="F14" s="32">
        <v>157</v>
      </c>
      <c r="G14" s="32">
        <v>5543</v>
      </c>
      <c r="H14" s="32">
        <v>5160</v>
      </c>
      <c r="I14" s="32">
        <v>3980</v>
      </c>
      <c r="J14" s="32">
        <v>5485</v>
      </c>
      <c r="K14" s="32">
        <v>12211</v>
      </c>
      <c r="L14" s="32">
        <v>2085</v>
      </c>
      <c r="M14" s="45">
        <v>2122</v>
      </c>
    </row>
    <row r="15" spans="1:14" ht="15" customHeight="1">
      <c r="A15" s="36" t="s">
        <v>73</v>
      </c>
      <c r="B15" s="35">
        <v>62079</v>
      </c>
      <c r="C15" s="34">
        <v>495</v>
      </c>
      <c r="D15" s="32">
        <v>12181</v>
      </c>
      <c r="E15" s="32">
        <v>12358</v>
      </c>
      <c r="F15" s="32">
        <v>155</v>
      </c>
      <c r="G15" s="32">
        <v>5582</v>
      </c>
      <c r="H15" s="32">
        <v>5200</v>
      </c>
      <c r="I15" s="32">
        <v>4127</v>
      </c>
      <c r="J15" s="32">
        <v>5478</v>
      </c>
      <c r="K15" s="32">
        <v>12271</v>
      </c>
      <c r="L15" s="32">
        <v>2101</v>
      </c>
      <c r="M15" s="45">
        <v>2130</v>
      </c>
    </row>
    <row r="16" spans="1:14" ht="15" customHeight="1">
      <c r="A16" s="36" t="s">
        <v>74</v>
      </c>
      <c r="B16" s="35">
        <v>63222</v>
      </c>
      <c r="C16" s="34">
        <v>541</v>
      </c>
      <c r="D16" s="32">
        <v>11955</v>
      </c>
      <c r="E16" s="32">
        <v>13252</v>
      </c>
      <c r="F16" s="32">
        <v>157</v>
      </c>
      <c r="G16" s="32">
        <v>5694</v>
      </c>
      <c r="H16" s="32">
        <v>5266</v>
      </c>
      <c r="I16" s="32">
        <v>4453</v>
      </c>
      <c r="J16" s="32">
        <v>5374</v>
      </c>
      <c r="K16" s="32">
        <v>12292</v>
      </c>
      <c r="L16" s="32">
        <v>2091</v>
      </c>
      <c r="M16" s="45">
        <v>2148</v>
      </c>
    </row>
    <row r="17" spans="1:14" ht="15" customHeight="1">
      <c r="A17" s="36" t="s">
        <v>75</v>
      </c>
      <c r="B17" s="35">
        <v>62992</v>
      </c>
      <c r="C17" s="34">
        <v>553</v>
      </c>
      <c r="D17" s="32">
        <v>11923</v>
      </c>
      <c r="E17" s="32">
        <v>12917</v>
      </c>
      <c r="F17" s="32">
        <v>157</v>
      </c>
      <c r="G17" s="32">
        <v>5794</v>
      </c>
      <c r="H17" s="32">
        <v>5237</v>
      </c>
      <c r="I17" s="32">
        <v>4623</v>
      </c>
      <c r="J17" s="32">
        <v>5340</v>
      </c>
      <c r="K17" s="32">
        <v>12206</v>
      </c>
      <c r="L17" s="32">
        <v>2091</v>
      </c>
      <c r="M17" s="45">
        <v>2152</v>
      </c>
    </row>
    <row r="18" spans="1:14" ht="15" customHeight="1">
      <c r="A18" s="36" t="s">
        <v>76</v>
      </c>
      <c r="B18" s="35">
        <v>63394</v>
      </c>
      <c r="C18" s="34">
        <v>536</v>
      </c>
      <c r="D18" s="32">
        <v>11952</v>
      </c>
      <c r="E18" s="32">
        <v>13292</v>
      </c>
      <c r="F18" s="32">
        <v>153</v>
      </c>
      <c r="G18" s="32">
        <v>5885</v>
      </c>
      <c r="H18" s="32">
        <v>5305</v>
      </c>
      <c r="I18" s="32">
        <v>4638</v>
      </c>
      <c r="J18" s="32">
        <v>5376</v>
      </c>
      <c r="K18" s="32">
        <v>12014</v>
      </c>
      <c r="L18" s="32">
        <v>2100</v>
      </c>
      <c r="M18" s="45">
        <v>2144</v>
      </c>
    </row>
    <row r="19" spans="1:14" ht="20.100000000000001" customHeight="1">
      <c r="A19" s="36" t="s">
        <v>77</v>
      </c>
      <c r="B19" s="35">
        <v>62755</v>
      </c>
      <c r="C19" s="34">
        <v>467</v>
      </c>
      <c r="D19" s="32">
        <v>11861</v>
      </c>
      <c r="E19" s="32">
        <v>13014</v>
      </c>
      <c r="F19" s="32">
        <v>146</v>
      </c>
      <c r="G19" s="32">
        <v>5964</v>
      </c>
      <c r="H19" s="32">
        <v>5364</v>
      </c>
      <c r="I19" s="32">
        <v>4499</v>
      </c>
      <c r="J19" s="32">
        <v>5482</v>
      </c>
      <c r="K19" s="32">
        <v>11715</v>
      </c>
      <c r="L19" s="32">
        <v>2119</v>
      </c>
      <c r="M19" s="45">
        <v>2122</v>
      </c>
    </row>
    <row r="20" spans="1:14" ht="15" customHeight="1">
      <c r="A20" s="36" t="s">
        <v>78</v>
      </c>
      <c r="B20" s="35">
        <v>62770</v>
      </c>
      <c r="C20" s="34">
        <v>500</v>
      </c>
      <c r="D20" s="32">
        <v>11635</v>
      </c>
      <c r="E20" s="32">
        <v>13053</v>
      </c>
      <c r="F20" s="32">
        <v>160</v>
      </c>
      <c r="G20" s="32">
        <v>6144</v>
      </c>
      <c r="H20" s="32">
        <v>5403</v>
      </c>
      <c r="I20" s="32">
        <v>4433</v>
      </c>
      <c r="J20" s="32">
        <v>5563</v>
      </c>
      <c r="K20" s="32">
        <v>11649</v>
      </c>
      <c r="L20" s="32">
        <v>2121</v>
      </c>
      <c r="M20" s="45">
        <v>2110</v>
      </c>
    </row>
    <row r="21" spans="1:14" ht="15" customHeight="1">
      <c r="A21" s="36" t="s">
        <v>79</v>
      </c>
      <c r="B21" s="35">
        <v>63997</v>
      </c>
      <c r="C21" s="34">
        <v>526</v>
      </c>
      <c r="D21" s="32">
        <v>11810</v>
      </c>
      <c r="E21" s="32">
        <v>13645</v>
      </c>
      <c r="F21" s="32">
        <v>195</v>
      </c>
      <c r="G21" s="32">
        <v>6422</v>
      </c>
      <c r="H21" s="32">
        <v>5312</v>
      </c>
      <c r="I21" s="32">
        <v>4442</v>
      </c>
      <c r="J21" s="32">
        <v>5617</v>
      </c>
      <c r="K21" s="32">
        <v>11815</v>
      </c>
      <c r="L21" s="32">
        <v>2105</v>
      </c>
      <c r="M21" s="45">
        <v>2109</v>
      </c>
    </row>
    <row r="22" spans="1:14" ht="15" customHeight="1">
      <c r="A22" s="36" t="s">
        <v>80</v>
      </c>
      <c r="B22" s="35">
        <v>65008</v>
      </c>
      <c r="C22" s="34">
        <v>550</v>
      </c>
      <c r="D22" s="32">
        <v>12094</v>
      </c>
      <c r="E22" s="32">
        <v>13629</v>
      </c>
      <c r="F22" s="32">
        <v>251</v>
      </c>
      <c r="G22" s="32">
        <v>6800</v>
      </c>
      <c r="H22" s="32">
        <v>5115</v>
      </c>
      <c r="I22" s="32">
        <v>4525</v>
      </c>
      <c r="J22" s="32">
        <v>5645</v>
      </c>
      <c r="K22" s="32">
        <v>12213</v>
      </c>
      <c r="L22" s="32">
        <v>2070</v>
      </c>
      <c r="M22" s="45">
        <v>2117</v>
      </c>
    </row>
    <row r="23" spans="1:14" ht="15" customHeight="1">
      <c r="A23" s="36" t="s">
        <v>81</v>
      </c>
      <c r="B23" s="35">
        <v>65394</v>
      </c>
      <c r="C23" s="34">
        <v>579</v>
      </c>
      <c r="D23" s="32">
        <v>11663</v>
      </c>
      <c r="E23" s="32">
        <v>13832</v>
      </c>
      <c r="F23" s="32">
        <v>268</v>
      </c>
      <c r="G23" s="32">
        <v>7019</v>
      </c>
      <c r="H23" s="32">
        <v>5156</v>
      </c>
      <c r="I23" s="32">
        <v>4501</v>
      </c>
      <c r="J23" s="32">
        <v>5678</v>
      </c>
      <c r="K23" s="32">
        <v>12516</v>
      </c>
      <c r="L23" s="32">
        <v>2062</v>
      </c>
      <c r="M23" s="45">
        <v>2120</v>
      </c>
    </row>
    <row r="24" spans="1:14" ht="15" customHeight="1">
      <c r="A24" s="36" t="s">
        <v>82</v>
      </c>
      <c r="B24" s="35">
        <v>65907</v>
      </c>
      <c r="C24" s="34">
        <v>648</v>
      </c>
      <c r="D24" s="32">
        <v>11985</v>
      </c>
      <c r="E24" s="32">
        <v>13813</v>
      </c>
      <c r="F24" s="32">
        <v>246</v>
      </c>
      <c r="G24" s="32">
        <v>7077</v>
      </c>
      <c r="H24" s="32">
        <v>5129</v>
      </c>
      <c r="I24" s="32">
        <v>4370</v>
      </c>
      <c r="J24" s="32">
        <v>5718</v>
      </c>
      <c r="K24" s="32">
        <v>12723</v>
      </c>
      <c r="L24" s="32">
        <v>2080</v>
      </c>
      <c r="M24" s="45">
        <v>2119</v>
      </c>
    </row>
    <row r="25" spans="1:14" ht="30.6" customHeight="1">
      <c r="A25" s="73">
        <v>2024</v>
      </c>
      <c r="B25" s="35" t="s">
        <v>58</v>
      </c>
      <c r="C25" s="34" t="s">
        <v>58</v>
      </c>
      <c r="D25" s="32" t="s">
        <v>58</v>
      </c>
      <c r="E25" s="32" t="s">
        <v>58</v>
      </c>
      <c r="F25" s="32" t="s">
        <v>58</v>
      </c>
      <c r="G25" s="32" t="s">
        <v>58</v>
      </c>
      <c r="H25" s="32" t="s">
        <v>58</v>
      </c>
      <c r="I25" s="32" t="s">
        <v>58</v>
      </c>
      <c r="J25" s="32" t="s">
        <v>58</v>
      </c>
      <c r="K25" s="32" t="s">
        <v>58</v>
      </c>
      <c r="L25" s="32" t="s">
        <v>58</v>
      </c>
      <c r="M25" s="45" t="s">
        <v>58</v>
      </c>
    </row>
    <row r="26" spans="1:14" ht="25.35" customHeight="1">
      <c r="A26" s="36" t="s">
        <v>69</v>
      </c>
      <c r="B26" s="35">
        <v>840877</v>
      </c>
      <c r="C26" s="34">
        <v>7540</v>
      </c>
      <c r="D26" s="32">
        <v>154749</v>
      </c>
      <c r="E26" s="32">
        <v>178914</v>
      </c>
      <c r="F26" s="32">
        <v>2416</v>
      </c>
      <c r="G26" s="32">
        <v>95134</v>
      </c>
      <c r="H26" s="32">
        <v>63371</v>
      </c>
      <c r="I26" s="32">
        <v>54037</v>
      </c>
      <c r="J26" s="32">
        <v>72634</v>
      </c>
      <c r="K26" s="32">
        <v>159687</v>
      </c>
      <c r="L26" s="32">
        <v>26786</v>
      </c>
      <c r="M26" s="45">
        <v>25609</v>
      </c>
    </row>
    <row r="27" spans="1:14" s="90" customFormat="1" ht="15" customHeight="1">
      <c r="A27" s="30" t="s">
        <v>70</v>
      </c>
      <c r="B27" s="29">
        <v>477403</v>
      </c>
      <c r="C27" s="28">
        <v>4104</v>
      </c>
      <c r="D27" s="26">
        <v>88811</v>
      </c>
      <c r="E27" s="26">
        <v>101804</v>
      </c>
      <c r="F27" s="26">
        <v>1213</v>
      </c>
      <c r="G27" s="26">
        <v>52731</v>
      </c>
      <c r="H27" s="26">
        <v>36506</v>
      </c>
      <c r="I27" s="26">
        <v>29999</v>
      </c>
      <c r="J27" s="26">
        <v>40885</v>
      </c>
      <c r="K27" s="26">
        <v>91211</v>
      </c>
      <c r="L27" s="26">
        <v>15247</v>
      </c>
      <c r="M27" s="89">
        <v>14893</v>
      </c>
      <c r="N27" s="97"/>
    </row>
    <row r="28" spans="1:14" ht="22.35" customHeight="1">
      <c r="A28" s="36" t="s">
        <v>71</v>
      </c>
      <c r="B28" s="35">
        <v>66017</v>
      </c>
      <c r="C28" s="34">
        <v>723</v>
      </c>
      <c r="D28" s="32">
        <v>12164</v>
      </c>
      <c r="E28" s="32">
        <v>13858</v>
      </c>
      <c r="F28" s="32">
        <v>184</v>
      </c>
      <c r="G28" s="32">
        <v>6975</v>
      </c>
      <c r="H28" s="32">
        <v>5145</v>
      </c>
      <c r="I28" s="32">
        <v>4133</v>
      </c>
      <c r="J28" s="32">
        <v>5764</v>
      </c>
      <c r="K28" s="32">
        <v>12835</v>
      </c>
      <c r="L28" s="32">
        <v>2123</v>
      </c>
      <c r="M28" s="45">
        <v>2112</v>
      </c>
    </row>
    <row r="29" spans="1:14" ht="15" customHeight="1">
      <c r="A29" s="36" t="s">
        <v>72</v>
      </c>
      <c r="B29" s="35">
        <v>68021</v>
      </c>
      <c r="C29" s="34">
        <v>734</v>
      </c>
      <c r="D29" s="32">
        <v>13087</v>
      </c>
      <c r="E29" s="32">
        <v>14911</v>
      </c>
      <c r="F29" s="32">
        <v>150</v>
      </c>
      <c r="G29" s="32">
        <v>6983</v>
      </c>
      <c r="H29" s="32">
        <v>5165</v>
      </c>
      <c r="I29" s="32">
        <v>4020</v>
      </c>
      <c r="J29" s="32">
        <v>5777</v>
      </c>
      <c r="K29" s="32">
        <v>12928</v>
      </c>
      <c r="L29" s="32">
        <v>2154</v>
      </c>
      <c r="M29" s="45">
        <v>2112</v>
      </c>
    </row>
    <row r="30" spans="1:14" ht="15" customHeight="1">
      <c r="A30" s="36" t="s">
        <v>73</v>
      </c>
      <c r="B30" s="35">
        <v>67275</v>
      </c>
      <c r="C30" s="34">
        <v>678</v>
      </c>
      <c r="D30" s="32">
        <v>12520</v>
      </c>
      <c r="E30" s="32">
        <v>14609</v>
      </c>
      <c r="F30" s="32">
        <v>143</v>
      </c>
      <c r="G30" s="32">
        <v>7099</v>
      </c>
      <c r="H30" s="32">
        <v>5144</v>
      </c>
      <c r="I30" s="32">
        <v>4031</v>
      </c>
      <c r="J30" s="32">
        <v>5759</v>
      </c>
      <c r="K30" s="32">
        <v>13001</v>
      </c>
      <c r="L30" s="32">
        <v>2174</v>
      </c>
      <c r="M30" s="45">
        <v>2118</v>
      </c>
    </row>
    <row r="31" spans="1:14" ht="15" customHeight="1">
      <c r="A31" s="36" t="s">
        <v>74</v>
      </c>
      <c r="B31" s="35">
        <v>67509</v>
      </c>
      <c r="C31" s="34">
        <v>560</v>
      </c>
      <c r="D31" s="32">
        <v>12681</v>
      </c>
      <c r="E31" s="32">
        <v>14357</v>
      </c>
      <c r="F31" s="32">
        <v>162</v>
      </c>
      <c r="G31" s="32">
        <v>7324</v>
      </c>
      <c r="H31" s="32">
        <v>5182</v>
      </c>
      <c r="I31" s="32">
        <v>4166</v>
      </c>
      <c r="J31" s="32">
        <v>5708</v>
      </c>
      <c r="K31" s="32">
        <v>13055</v>
      </c>
      <c r="L31" s="32">
        <v>2182</v>
      </c>
      <c r="M31" s="45">
        <v>2132</v>
      </c>
    </row>
    <row r="32" spans="1:14" ht="15" customHeight="1">
      <c r="A32" s="36" t="s">
        <v>75</v>
      </c>
      <c r="B32" s="35">
        <v>68481</v>
      </c>
      <c r="C32" s="34">
        <v>471</v>
      </c>
      <c r="D32" s="32">
        <v>12830</v>
      </c>
      <c r="E32" s="32">
        <v>14632</v>
      </c>
      <c r="F32" s="32">
        <v>179</v>
      </c>
      <c r="G32" s="32">
        <v>7652</v>
      </c>
      <c r="H32" s="32">
        <v>5233</v>
      </c>
      <c r="I32" s="32">
        <v>4290</v>
      </c>
      <c r="J32" s="32">
        <v>5763</v>
      </c>
      <c r="K32" s="32">
        <v>13099</v>
      </c>
      <c r="L32" s="32">
        <v>2192</v>
      </c>
      <c r="M32" s="45">
        <v>2139</v>
      </c>
    </row>
    <row r="33" spans="1:14" ht="15" customHeight="1">
      <c r="A33" s="36" t="s">
        <v>76</v>
      </c>
      <c r="B33" s="35">
        <v>69367</v>
      </c>
      <c r="C33" s="34">
        <v>477</v>
      </c>
      <c r="D33" s="32">
        <v>12723</v>
      </c>
      <c r="E33" s="32">
        <v>14802</v>
      </c>
      <c r="F33" s="32">
        <v>192</v>
      </c>
      <c r="G33" s="32">
        <v>8082</v>
      </c>
      <c r="H33" s="32">
        <v>5283</v>
      </c>
      <c r="I33" s="32">
        <v>4404</v>
      </c>
      <c r="J33" s="32">
        <v>5924</v>
      </c>
      <c r="K33" s="32">
        <v>13134</v>
      </c>
      <c r="L33" s="32">
        <v>2205</v>
      </c>
      <c r="M33" s="45">
        <v>2142</v>
      </c>
    </row>
    <row r="34" spans="1:14" ht="20.100000000000001" customHeight="1">
      <c r="A34" s="36" t="s">
        <v>77</v>
      </c>
      <c r="B34" s="35">
        <v>70733</v>
      </c>
      <c r="C34" s="34">
        <v>462</v>
      </c>
      <c r="D34" s="32">
        <v>12805</v>
      </c>
      <c r="E34" s="32">
        <v>14636</v>
      </c>
      <c r="F34" s="32">
        <v>202</v>
      </c>
      <c r="G34" s="32">
        <v>8615</v>
      </c>
      <c r="H34" s="32">
        <v>5354</v>
      </c>
      <c r="I34" s="32">
        <v>4953</v>
      </c>
      <c r="J34" s="32">
        <v>6191</v>
      </c>
      <c r="K34" s="32">
        <v>13159</v>
      </c>
      <c r="L34" s="32">
        <v>2217</v>
      </c>
      <c r="M34" s="45">
        <v>2139</v>
      </c>
    </row>
    <row r="35" spans="1:14" ht="15" customHeight="1">
      <c r="A35" s="36" t="s">
        <v>78</v>
      </c>
      <c r="B35" s="35">
        <v>71862</v>
      </c>
      <c r="C35" s="34">
        <v>485</v>
      </c>
      <c r="D35" s="32">
        <v>12539</v>
      </c>
      <c r="E35" s="32">
        <v>14969</v>
      </c>
      <c r="F35" s="32">
        <v>214</v>
      </c>
      <c r="G35" s="32">
        <v>8853</v>
      </c>
      <c r="H35" s="32">
        <v>5394</v>
      </c>
      <c r="I35" s="32">
        <v>5401</v>
      </c>
      <c r="J35" s="32">
        <v>6352</v>
      </c>
      <c r="K35" s="32">
        <v>13271</v>
      </c>
      <c r="L35" s="32">
        <v>2246</v>
      </c>
      <c r="M35" s="45">
        <v>2138</v>
      </c>
    </row>
    <row r="36" spans="1:14" ht="15" customHeight="1">
      <c r="A36" s="36" t="s">
        <v>79</v>
      </c>
      <c r="B36" s="35">
        <v>71979</v>
      </c>
      <c r="C36" s="34">
        <v>589</v>
      </c>
      <c r="D36" s="32">
        <v>13243</v>
      </c>
      <c r="E36" s="32">
        <v>14778</v>
      </c>
      <c r="F36" s="32">
        <v>228</v>
      </c>
      <c r="G36" s="32">
        <v>8797</v>
      </c>
      <c r="H36" s="32">
        <v>5415</v>
      </c>
      <c r="I36" s="32">
        <v>4633</v>
      </c>
      <c r="J36" s="32">
        <v>6407</v>
      </c>
      <c r="K36" s="32">
        <v>13469</v>
      </c>
      <c r="L36" s="32">
        <v>2279</v>
      </c>
      <c r="M36" s="45">
        <v>2140</v>
      </c>
    </row>
    <row r="37" spans="1:14" ht="15" customHeight="1">
      <c r="A37" s="36" t="s">
        <v>80</v>
      </c>
      <c r="B37" s="35">
        <v>72722</v>
      </c>
      <c r="C37" s="34">
        <v>720</v>
      </c>
      <c r="D37" s="32">
        <v>13081</v>
      </c>
      <c r="E37" s="32">
        <v>15633</v>
      </c>
      <c r="F37" s="32">
        <v>245</v>
      </c>
      <c r="G37" s="32">
        <v>8446</v>
      </c>
      <c r="H37" s="32">
        <v>5369</v>
      </c>
      <c r="I37" s="32">
        <v>4656</v>
      </c>
      <c r="J37" s="32">
        <v>6358</v>
      </c>
      <c r="K37" s="32">
        <v>13754</v>
      </c>
      <c r="L37" s="32">
        <v>2317</v>
      </c>
      <c r="M37" s="45">
        <v>2144</v>
      </c>
    </row>
    <row r="38" spans="1:14" ht="15" customHeight="1">
      <c r="A38" s="36" t="s">
        <v>81</v>
      </c>
      <c r="B38" s="35">
        <v>73070</v>
      </c>
      <c r="C38" s="34">
        <v>790</v>
      </c>
      <c r="D38" s="32">
        <v>13306</v>
      </c>
      <c r="E38" s="32">
        <v>15743</v>
      </c>
      <c r="F38" s="32">
        <v>255</v>
      </c>
      <c r="G38" s="32">
        <v>8212</v>
      </c>
      <c r="H38" s="32">
        <v>5336</v>
      </c>
      <c r="I38" s="32">
        <v>4671</v>
      </c>
      <c r="J38" s="32">
        <v>6325</v>
      </c>
      <c r="K38" s="32">
        <v>13944</v>
      </c>
      <c r="L38" s="32">
        <v>2342</v>
      </c>
      <c r="M38" s="45">
        <v>2147</v>
      </c>
    </row>
    <row r="39" spans="1:14" ht="15" customHeight="1">
      <c r="A39" s="36" t="s">
        <v>82</v>
      </c>
      <c r="B39" s="35">
        <v>73841</v>
      </c>
      <c r="C39" s="34">
        <v>853</v>
      </c>
      <c r="D39" s="32">
        <v>13768</v>
      </c>
      <c r="E39" s="32">
        <v>15986</v>
      </c>
      <c r="F39" s="32">
        <v>261</v>
      </c>
      <c r="G39" s="32">
        <v>8095</v>
      </c>
      <c r="H39" s="32">
        <v>5349</v>
      </c>
      <c r="I39" s="32">
        <v>4678</v>
      </c>
      <c r="J39" s="32">
        <v>6308</v>
      </c>
      <c r="K39" s="32">
        <v>14039</v>
      </c>
      <c r="L39" s="32">
        <v>2355</v>
      </c>
      <c r="M39" s="45">
        <v>2148</v>
      </c>
    </row>
    <row r="40" spans="1:14" ht="30.6" customHeight="1">
      <c r="A40" s="73">
        <v>2025</v>
      </c>
      <c r="B40" s="35"/>
      <c r="C40" s="34"/>
      <c r="D40" s="32"/>
      <c r="E40" s="32"/>
      <c r="F40" s="32"/>
      <c r="G40" s="32"/>
      <c r="H40" s="32"/>
      <c r="I40" s="32"/>
      <c r="J40" s="32"/>
      <c r="K40" s="32"/>
      <c r="L40" s="32"/>
      <c r="M40" s="45"/>
    </row>
    <row r="41" spans="1:14" s="90" customFormat="1" ht="25.35" customHeight="1">
      <c r="A41" s="30" t="s">
        <v>70</v>
      </c>
      <c r="B41" s="29">
        <v>516742</v>
      </c>
      <c r="C41" s="28">
        <v>4176</v>
      </c>
      <c r="D41" s="26">
        <v>92872</v>
      </c>
      <c r="E41" s="26">
        <v>108643</v>
      </c>
      <c r="F41" s="26">
        <v>1445</v>
      </c>
      <c r="G41" s="26">
        <v>57551</v>
      </c>
      <c r="H41" s="26">
        <v>38994</v>
      </c>
      <c r="I41" s="26">
        <v>32048</v>
      </c>
      <c r="J41" s="26">
        <v>47650</v>
      </c>
      <c r="K41" s="26">
        <v>102254</v>
      </c>
      <c r="L41" s="26">
        <v>16136</v>
      </c>
      <c r="M41" s="89">
        <v>14973</v>
      </c>
      <c r="N41" s="97"/>
    </row>
    <row r="42" spans="1:14" ht="22.35" customHeight="1">
      <c r="A42" s="36" t="s">
        <v>85</v>
      </c>
      <c r="B42" s="35">
        <v>72934</v>
      </c>
      <c r="C42" s="34">
        <v>712</v>
      </c>
      <c r="D42" s="32">
        <v>13510</v>
      </c>
      <c r="E42" s="32">
        <v>15417</v>
      </c>
      <c r="F42" s="32">
        <v>250</v>
      </c>
      <c r="G42" s="32">
        <v>8048</v>
      </c>
      <c r="H42" s="32">
        <v>5399</v>
      </c>
      <c r="I42" s="32">
        <v>4517</v>
      </c>
      <c r="J42" s="32">
        <v>6494</v>
      </c>
      <c r="K42" s="32">
        <v>14181</v>
      </c>
      <c r="L42" s="32">
        <v>2252</v>
      </c>
      <c r="M42" s="45">
        <v>2155</v>
      </c>
    </row>
    <row r="43" spans="1:14" ht="15" customHeight="1">
      <c r="A43" s="36" t="s">
        <v>86</v>
      </c>
      <c r="B43" s="35">
        <v>73029</v>
      </c>
      <c r="C43" s="34">
        <v>550</v>
      </c>
      <c r="D43" s="32">
        <v>13464</v>
      </c>
      <c r="E43" s="32">
        <v>15486</v>
      </c>
      <c r="F43" s="32">
        <v>236</v>
      </c>
      <c r="G43" s="32">
        <v>8049</v>
      </c>
      <c r="H43" s="32">
        <v>5480</v>
      </c>
      <c r="I43" s="32">
        <v>4445</v>
      </c>
      <c r="J43" s="32">
        <v>6637</v>
      </c>
      <c r="K43" s="32">
        <v>14319</v>
      </c>
      <c r="L43" s="32">
        <v>2209</v>
      </c>
      <c r="M43" s="45">
        <v>2155</v>
      </c>
    </row>
    <row r="44" spans="1:14" ht="15" customHeight="1">
      <c r="A44" s="36" t="s">
        <v>87</v>
      </c>
      <c r="B44" s="35">
        <v>73270</v>
      </c>
      <c r="C44" s="34">
        <v>482</v>
      </c>
      <c r="D44" s="32">
        <v>13607</v>
      </c>
      <c r="E44" s="32">
        <v>15306</v>
      </c>
      <c r="F44" s="32">
        <v>217</v>
      </c>
      <c r="G44" s="32">
        <v>8097</v>
      </c>
      <c r="H44" s="32">
        <v>5532</v>
      </c>
      <c r="I44" s="32">
        <v>4461</v>
      </c>
      <c r="J44" s="32">
        <v>6737</v>
      </c>
      <c r="K44" s="32">
        <v>14454</v>
      </c>
      <c r="L44" s="32">
        <v>2227</v>
      </c>
      <c r="M44" s="45">
        <v>2149</v>
      </c>
    </row>
    <row r="45" spans="1:14" ht="15" customHeight="1">
      <c r="A45" s="36" t="s">
        <v>88</v>
      </c>
      <c r="B45" s="35">
        <v>74172</v>
      </c>
      <c r="C45" s="34">
        <v>566</v>
      </c>
      <c r="D45" s="32">
        <v>13423</v>
      </c>
      <c r="E45" s="32">
        <v>15825</v>
      </c>
      <c r="F45" s="32">
        <v>195</v>
      </c>
      <c r="G45" s="32">
        <v>8193</v>
      </c>
      <c r="H45" s="32">
        <v>5582</v>
      </c>
      <c r="I45" s="32">
        <v>4566</v>
      </c>
      <c r="J45" s="32">
        <v>6795</v>
      </c>
      <c r="K45" s="32">
        <v>14584</v>
      </c>
      <c r="L45" s="32">
        <v>2305</v>
      </c>
      <c r="M45" s="45">
        <v>2136</v>
      </c>
    </row>
    <row r="46" spans="1:14" ht="15" customHeight="1">
      <c r="A46" s="36" t="s">
        <v>89</v>
      </c>
      <c r="B46" s="35">
        <v>74062</v>
      </c>
      <c r="C46" s="34">
        <v>630</v>
      </c>
      <c r="D46" s="32">
        <v>13097</v>
      </c>
      <c r="E46" s="32">
        <v>15517</v>
      </c>
      <c r="F46" s="32">
        <v>183</v>
      </c>
      <c r="G46" s="32">
        <v>8290</v>
      </c>
      <c r="H46" s="32">
        <v>5601</v>
      </c>
      <c r="I46" s="32">
        <v>4644</v>
      </c>
      <c r="J46" s="32">
        <v>6878</v>
      </c>
      <c r="K46" s="32">
        <v>14733</v>
      </c>
      <c r="L46" s="32">
        <v>2359</v>
      </c>
      <c r="M46" s="45">
        <v>2128</v>
      </c>
    </row>
    <row r="47" spans="1:14" ht="15" customHeight="1">
      <c r="A47" s="36" t="s">
        <v>90</v>
      </c>
      <c r="B47" s="35">
        <v>73802</v>
      </c>
      <c r="C47" s="34">
        <v>604</v>
      </c>
      <c r="D47" s="32">
        <v>12587</v>
      </c>
      <c r="E47" s="32">
        <v>15264</v>
      </c>
      <c r="F47" s="32">
        <v>179</v>
      </c>
      <c r="G47" s="32">
        <v>8387</v>
      </c>
      <c r="H47" s="32">
        <v>5685</v>
      </c>
      <c r="I47" s="32">
        <v>4695</v>
      </c>
      <c r="J47" s="32">
        <v>6987</v>
      </c>
      <c r="K47" s="32">
        <v>14899</v>
      </c>
      <c r="L47" s="32">
        <v>2389</v>
      </c>
      <c r="M47" s="45">
        <v>2125</v>
      </c>
    </row>
    <row r="48" spans="1:14" ht="20.100000000000001" customHeight="1">
      <c r="A48" s="36" t="s">
        <v>77</v>
      </c>
      <c r="B48" s="35">
        <v>75474</v>
      </c>
      <c r="C48" s="34">
        <v>632</v>
      </c>
      <c r="D48" s="32">
        <v>13184</v>
      </c>
      <c r="E48" s="32">
        <v>15828</v>
      </c>
      <c r="F48" s="32">
        <v>185</v>
      </c>
      <c r="G48" s="32">
        <v>8486</v>
      </c>
      <c r="H48" s="32">
        <v>5715</v>
      </c>
      <c r="I48" s="32">
        <v>4719</v>
      </c>
      <c r="J48" s="32">
        <v>7121</v>
      </c>
      <c r="K48" s="32">
        <v>15084</v>
      </c>
      <c r="L48" s="32">
        <v>2395</v>
      </c>
      <c r="M48" s="45">
        <v>2126</v>
      </c>
    </row>
    <row r="49" spans="1:13" ht="15" customHeight="1">
      <c r="A49" s="36" t="s">
        <v>78</v>
      </c>
      <c r="B49" s="35" t="s">
        <v>58</v>
      </c>
      <c r="C49" s="34" t="s">
        <v>58</v>
      </c>
      <c r="D49" s="32" t="s">
        <v>58</v>
      </c>
      <c r="E49" s="32" t="s">
        <v>58</v>
      </c>
      <c r="F49" s="32" t="s">
        <v>58</v>
      </c>
      <c r="G49" s="32" t="s">
        <v>58</v>
      </c>
      <c r="H49" s="32" t="s">
        <v>58</v>
      </c>
      <c r="I49" s="32" t="s">
        <v>58</v>
      </c>
      <c r="J49" s="32" t="s">
        <v>58</v>
      </c>
      <c r="K49" s="32" t="s">
        <v>58</v>
      </c>
      <c r="L49" s="32" t="s">
        <v>58</v>
      </c>
      <c r="M49" s="45" t="s">
        <v>58</v>
      </c>
    </row>
    <row r="50" spans="1:13" ht="15" customHeight="1">
      <c r="A50" s="36" t="s">
        <v>79</v>
      </c>
      <c r="B50" s="35" t="s">
        <v>58</v>
      </c>
      <c r="C50" s="34" t="s">
        <v>58</v>
      </c>
      <c r="D50" s="32" t="s">
        <v>58</v>
      </c>
      <c r="E50" s="32" t="s">
        <v>58</v>
      </c>
      <c r="F50" s="32" t="s">
        <v>58</v>
      </c>
      <c r="G50" s="32" t="s">
        <v>58</v>
      </c>
      <c r="H50" s="32" t="s">
        <v>58</v>
      </c>
      <c r="I50" s="32" t="s">
        <v>58</v>
      </c>
      <c r="J50" s="32" t="s">
        <v>58</v>
      </c>
      <c r="K50" s="32" t="s">
        <v>58</v>
      </c>
      <c r="L50" s="32" t="s">
        <v>58</v>
      </c>
      <c r="M50" s="45" t="s">
        <v>58</v>
      </c>
    </row>
    <row r="51" spans="1:13" ht="15" customHeight="1">
      <c r="A51" s="36" t="s">
        <v>80</v>
      </c>
      <c r="B51" s="35" t="s">
        <v>58</v>
      </c>
      <c r="C51" s="34" t="s">
        <v>58</v>
      </c>
      <c r="D51" s="32" t="s">
        <v>58</v>
      </c>
      <c r="E51" s="32" t="s">
        <v>58</v>
      </c>
      <c r="F51" s="32" t="s">
        <v>58</v>
      </c>
      <c r="G51" s="32" t="s">
        <v>58</v>
      </c>
      <c r="H51" s="32" t="s">
        <v>58</v>
      </c>
      <c r="I51" s="32" t="s">
        <v>58</v>
      </c>
      <c r="J51" s="32" t="s">
        <v>58</v>
      </c>
      <c r="K51" s="32" t="s">
        <v>58</v>
      </c>
      <c r="L51" s="32" t="s">
        <v>58</v>
      </c>
      <c r="M51" s="45" t="s">
        <v>58</v>
      </c>
    </row>
    <row r="52" spans="1:13" ht="15" customHeight="1">
      <c r="A52" s="36" t="s">
        <v>81</v>
      </c>
      <c r="B52" s="35" t="s">
        <v>58</v>
      </c>
      <c r="C52" s="34" t="s">
        <v>58</v>
      </c>
      <c r="D52" s="32" t="s">
        <v>58</v>
      </c>
      <c r="E52" s="32" t="s">
        <v>58</v>
      </c>
      <c r="F52" s="32" t="s">
        <v>58</v>
      </c>
      <c r="G52" s="32" t="s">
        <v>58</v>
      </c>
      <c r="H52" s="32" t="s">
        <v>58</v>
      </c>
      <c r="I52" s="32" t="s">
        <v>58</v>
      </c>
      <c r="J52" s="32" t="s">
        <v>58</v>
      </c>
      <c r="K52" s="32" t="s">
        <v>58</v>
      </c>
      <c r="L52" s="32" t="s">
        <v>58</v>
      </c>
      <c r="M52" s="45" t="s">
        <v>58</v>
      </c>
    </row>
    <row r="53" spans="1:13" ht="15" customHeight="1">
      <c r="A53" s="30" t="s">
        <v>82</v>
      </c>
      <c r="B53" s="29" t="s">
        <v>58</v>
      </c>
      <c r="C53" s="28" t="s">
        <v>58</v>
      </c>
      <c r="D53" s="26" t="s">
        <v>58</v>
      </c>
      <c r="E53" s="26" t="s">
        <v>58</v>
      </c>
      <c r="F53" s="26" t="s">
        <v>58</v>
      </c>
      <c r="G53" s="26" t="s">
        <v>58</v>
      </c>
      <c r="H53" s="26" t="s">
        <v>58</v>
      </c>
      <c r="I53" s="26" t="s">
        <v>58</v>
      </c>
      <c r="J53" s="26" t="s">
        <v>58</v>
      </c>
      <c r="K53" s="26" t="s">
        <v>58</v>
      </c>
      <c r="L53" s="26" t="s">
        <v>58</v>
      </c>
      <c r="M53" s="27" t="s">
        <v>58</v>
      </c>
    </row>
    <row r="54" spans="1:13" ht="21.75" customHeight="1">
      <c r="A54" s="43" t="s">
        <v>1134</v>
      </c>
      <c r="B54" s="74"/>
      <c r="C54" s="74"/>
      <c r="D54" s="74"/>
      <c r="E54" s="74"/>
      <c r="F54" s="74"/>
      <c r="G54" s="74"/>
      <c r="H54" s="74"/>
      <c r="I54" s="74"/>
      <c r="J54" s="74"/>
      <c r="K54" s="75"/>
      <c r="L54" s="75"/>
      <c r="M54" s="75"/>
    </row>
    <row r="55" spans="1:13" ht="15" customHeight="1">
      <c r="A55" s="43"/>
      <c r="B55" s="45">
        <v>72483</v>
      </c>
      <c r="C55" s="45">
        <v>706</v>
      </c>
      <c r="D55" s="45">
        <v>12556</v>
      </c>
      <c r="E55" s="45">
        <v>15228</v>
      </c>
      <c r="F55" s="45">
        <v>350</v>
      </c>
      <c r="G55" s="45">
        <v>8541</v>
      </c>
      <c r="H55" s="45">
        <v>5542</v>
      </c>
      <c r="I55" s="45">
        <v>4462</v>
      </c>
      <c r="J55" s="45">
        <v>6480</v>
      </c>
      <c r="K55" s="45">
        <v>14202</v>
      </c>
      <c r="L55" s="45">
        <v>2250</v>
      </c>
      <c r="M55" s="45">
        <v>2167</v>
      </c>
    </row>
    <row r="56" spans="1:13" ht="15" customHeight="1">
      <c r="A56" s="43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</row>
    <row r="57" spans="1:13" ht="21.6" customHeight="1">
      <c r="A57" s="43" t="s">
        <v>1526</v>
      </c>
      <c r="B57" s="74"/>
      <c r="C57" s="74"/>
      <c r="D57" s="74"/>
      <c r="E57" s="74"/>
      <c r="F57" s="74"/>
      <c r="G57" s="74"/>
      <c r="H57" s="74"/>
      <c r="I57" s="74"/>
      <c r="J57" s="74"/>
    </row>
    <row r="58" spans="1:13" ht="21.6" customHeight="1">
      <c r="A58" s="983" t="s">
        <v>1527</v>
      </c>
      <c r="B58" s="74"/>
      <c r="C58" s="74"/>
      <c r="D58" s="74"/>
      <c r="E58" s="74"/>
      <c r="F58" s="74"/>
      <c r="G58" s="74"/>
      <c r="H58" s="74"/>
      <c r="I58" s="74"/>
      <c r="J58" s="74"/>
    </row>
    <row r="59" spans="1:13" ht="21.6" customHeight="1">
      <c r="A59" s="983"/>
      <c r="B59" s="74"/>
      <c r="C59" s="74"/>
      <c r="D59" s="74"/>
      <c r="E59" s="74"/>
      <c r="F59" s="74"/>
      <c r="G59" s="74"/>
      <c r="H59" s="74"/>
      <c r="I59" s="74"/>
      <c r="J59" s="74"/>
    </row>
    <row r="60" spans="1:13" ht="22.35" customHeight="1">
      <c r="A60" s="87" t="s">
        <v>116</v>
      </c>
      <c r="B60" s="45"/>
      <c r="C60" s="45"/>
      <c r="D60" s="45"/>
      <c r="E60" s="45"/>
      <c r="F60" s="45"/>
      <c r="G60" s="45"/>
      <c r="H60" s="45"/>
      <c r="I60" s="45"/>
      <c r="J60" s="45"/>
    </row>
    <row r="61" spans="1:13" ht="22.35" customHeight="1">
      <c r="A61" s="87" t="str">
        <f>HLOOKUP(A60,'3'!60:61,2,0)</f>
        <v xml:space="preserve"> 모든 여행 목적에는 1) 국경, 계절 및 기타 단기 근로자의 지출을 포함한 업무여행, 2) 건강 관련 및 교육 관련 여행을 포함한 개인여행이 포함됩니다.</v>
      </c>
      <c r="B61" s="45"/>
      <c r="C61" s="45"/>
      <c r="D61" s="45"/>
      <c r="E61" s="45"/>
      <c r="F61" s="45"/>
      <c r="G61" s="45"/>
      <c r="H61" s="45"/>
      <c r="I61" s="45"/>
      <c r="J61" s="45"/>
    </row>
    <row r="62" spans="1:13" ht="22.35" customHeight="1">
      <c r="A62" s="87"/>
      <c r="B62" s="45"/>
      <c r="C62" s="45"/>
      <c r="D62" s="45"/>
      <c r="E62" s="45"/>
      <c r="F62" s="45"/>
      <c r="G62" s="45"/>
      <c r="H62" s="45"/>
      <c r="I62" s="45"/>
      <c r="J62" s="45"/>
    </row>
    <row r="63" spans="1:13" ht="22.35" customHeight="1">
      <c r="A63" s="2" t="s">
        <v>117</v>
      </c>
    </row>
    <row r="64" spans="1:13" ht="15" customHeight="1">
      <c r="A64" t="s">
        <v>93</v>
      </c>
    </row>
    <row r="65" spans="1:10" customFormat="1" ht="22.35" customHeight="1">
      <c r="A65" s="897" t="s">
        <v>1413</v>
      </c>
      <c r="B65" s="43"/>
      <c r="C65" s="43"/>
      <c r="D65" s="43"/>
      <c r="E65" s="43"/>
      <c r="F65" s="43"/>
      <c r="G65" s="43"/>
      <c r="H65" s="43"/>
      <c r="I65" s="43"/>
      <c r="J65" s="43"/>
    </row>
  </sheetData>
  <phoneticPr fontId="37" type="noConversion"/>
  <printOptions horizontalCentered="1"/>
  <pageMargins left="0.7" right="0.7" top="0.5" bottom="0.5" header="0.3" footer="0.3"/>
  <pageSetup scale="47" firstPageNumber="4" orientation="portrait" useFirstPageNumber="1" r:id="rId1"/>
  <customProperties>
    <customPr name="SourceTableID" r:id="rId2"/>
  </customPropertie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C8046-DC6D-4DF1-83EE-49A4E290F7A0}">
  <sheetPr codeName="Sheet5">
    <pageSetUpPr fitToPage="1"/>
  </sheetPr>
  <dimension ref="A1:J60"/>
  <sheetViews>
    <sheetView showGridLines="0" showOutlineSymbols="0" zoomScale="85" zoomScaleNormal="85" workbookViewId="0"/>
  </sheetViews>
  <sheetFormatPr defaultColWidth="9.6640625" defaultRowHeight="15"/>
  <cols>
    <col min="1" max="1" width="12.6640625" style="45" customWidth="1"/>
    <col min="2" max="9" width="14.6640625" style="45" customWidth="1"/>
    <col min="10" max="16384" width="9.6640625" style="47"/>
  </cols>
  <sheetData>
    <row r="1" spans="1:10" ht="15.75">
      <c r="A1" s="1"/>
      <c r="B1" s="2"/>
      <c r="C1" s="2"/>
      <c r="D1" s="2"/>
      <c r="E1" s="2"/>
      <c r="F1" s="2"/>
      <c r="G1" s="2"/>
      <c r="H1" s="2"/>
      <c r="I1" s="2"/>
    </row>
    <row r="2" spans="1:10" ht="25.35" customHeight="1">
      <c r="A2" s="48" t="s">
        <v>3</v>
      </c>
      <c r="B2" s="49"/>
      <c r="C2" s="49"/>
      <c r="D2" s="49"/>
      <c r="E2" s="49"/>
      <c r="F2" s="49"/>
      <c r="G2" s="49"/>
      <c r="H2" s="49"/>
      <c r="I2" s="50"/>
      <c r="J2" s="98"/>
    </row>
    <row r="3" spans="1:10" ht="25.35" customHeight="1">
      <c r="A3" s="794" t="str">
        <f>VLOOKUP(A2,'Table of Contents'!A:C,3,0)</f>
        <v xml:space="preserve"> 상품 및 서비스별 계절조정계열</v>
      </c>
      <c r="B3" s="795"/>
      <c r="C3" s="795"/>
      <c r="D3" s="795"/>
      <c r="E3" s="795"/>
      <c r="F3" s="795"/>
      <c r="G3" s="795"/>
      <c r="H3" s="795"/>
      <c r="I3" s="795"/>
      <c r="J3" s="801"/>
    </row>
    <row r="4" spans="1:10" s="99" customFormat="1" ht="45" customHeight="1">
      <c r="A4" s="4" t="s">
        <v>119</v>
      </c>
      <c r="B4" s="5"/>
      <c r="C4" s="5"/>
      <c r="D4" s="5"/>
      <c r="E4" s="5"/>
      <c r="F4" s="5"/>
      <c r="G4" s="5"/>
      <c r="H4" s="5"/>
      <c r="I4" s="5"/>
    </row>
    <row r="5" spans="1:10" s="99" customFormat="1" ht="45" customHeight="1">
      <c r="A5" s="4" t="str">
        <f>VLOOKUP(MID(A4,SEARCH(".",A4)+2,LEN(A4)),'Table of Contents'!B:C,2,0)</f>
        <v xml:space="preserve"> 상품 무역</v>
      </c>
      <c r="B5" s="5"/>
      <c r="C5" s="5"/>
      <c r="D5" s="5"/>
      <c r="E5" s="5"/>
      <c r="F5" s="5"/>
      <c r="G5" s="5"/>
      <c r="H5" s="5"/>
      <c r="I5" s="5"/>
    </row>
    <row r="6" spans="1:10" ht="20.100000000000001" customHeight="1">
      <c r="A6" s="7" t="s">
        <v>60</v>
      </c>
      <c r="B6" s="8"/>
      <c r="C6" s="8"/>
      <c r="D6" s="8"/>
      <c r="E6" s="8"/>
      <c r="F6" s="8"/>
      <c r="G6" s="8"/>
      <c r="H6" s="8"/>
      <c r="I6" s="8"/>
    </row>
    <row r="7" spans="1:10" ht="20.100000000000001" customHeight="1" thickBot="1">
      <c r="A7" s="7" t="s">
        <v>1053</v>
      </c>
      <c r="B7" s="8"/>
      <c r="C7" s="8"/>
      <c r="D7" s="8"/>
      <c r="E7" s="8"/>
      <c r="F7" s="8"/>
      <c r="G7" s="8"/>
      <c r="H7" s="8"/>
      <c r="I7" s="8"/>
    </row>
    <row r="8" spans="1:10" ht="20.100000000000001" customHeight="1" thickTop="1">
      <c r="A8" s="986" t="s">
        <v>61</v>
      </c>
      <c r="B8" s="100" t="s">
        <v>62</v>
      </c>
      <c r="C8" s="101"/>
      <c r="D8" s="102" t="s">
        <v>63</v>
      </c>
      <c r="E8" s="103"/>
      <c r="F8" s="101"/>
      <c r="G8" s="102" t="s">
        <v>64</v>
      </c>
      <c r="H8" s="103"/>
      <c r="I8" s="127"/>
    </row>
    <row r="9" spans="1:10" ht="73.349999999999994" customHeight="1" thickBot="1">
      <c r="A9" s="987"/>
      <c r="B9" s="105" t="s">
        <v>120</v>
      </c>
      <c r="C9" s="106" t="s">
        <v>121</v>
      </c>
      <c r="D9" s="107" t="s">
        <v>120</v>
      </c>
      <c r="E9" s="108" t="s">
        <v>122</v>
      </c>
      <c r="F9" s="106" t="s">
        <v>121</v>
      </c>
      <c r="G9" s="107" t="s">
        <v>120</v>
      </c>
      <c r="H9" s="108" t="s">
        <v>122</v>
      </c>
      <c r="I9" s="128" t="s">
        <v>121</v>
      </c>
    </row>
    <row r="10" spans="1:10" ht="20.100000000000001" customHeight="1" thickTop="1">
      <c r="A10" s="767" t="s">
        <v>1068</v>
      </c>
      <c r="B10" s="100" t="s">
        <v>1070</v>
      </c>
      <c r="C10" s="101"/>
      <c r="D10" s="102" t="s">
        <v>1072</v>
      </c>
      <c r="E10" s="103"/>
      <c r="F10" s="101"/>
      <c r="G10" s="102" t="s">
        <v>1074</v>
      </c>
      <c r="H10" s="103"/>
      <c r="I10" s="127"/>
    </row>
    <row r="11" spans="1:10" ht="73.349999999999994" customHeight="1" thickBot="1">
      <c r="A11" s="768"/>
      <c r="B11" s="105" t="s">
        <v>1116</v>
      </c>
      <c r="C11" s="106" t="s">
        <v>1109</v>
      </c>
      <c r="D11" s="107" t="s">
        <v>1116</v>
      </c>
      <c r="E11" s="108" t="s">
        <v>1115</v>
      </c>
      <c r="F11" s="106" t="s">
        <v>1109</v>
      </c>
      <c r="G11" s="107" t="s">
        <v>1116</v>
      </c>
      <c r="H11" s="108" t="s">
        <v>1115</v>
      </c>
      <c r="I11" s="128" t="s">
        <v>1109</v>
      </c>
    </row>
    <row r="12" spans="1:10" ht="30.6" customHeight="1" thickTop="1">
      <c r="A12" s="109" t="s">
        <v>68</v>
      </c>
      <c r="B12" s="110" t="s">
        <v>58</v>
      </c>
      <c r="C12" s="111" t="s">
        <v>58</v>
      </c>
      <c r="D12" s="112" t="s">
        <v>58</v>
      </c>
      <c r="E12" s="113" t="s">
        <v>58</v>
      </c>
      <c r="F12" s="111" t="s">
        <v>58</v>
      </c>
      <c r="G12" s="112" t="s">
        <v>58</v>
      </c>
      <c r="H12" s="113" t="s">
        <v>58</v>
      </c>
      <c r="I12" s="129" t="s">
        <v>58</v>
      </c>
    </row>
    <row r="13" spans="1:10" ht="25.35" customHeight="1">
      <c r="A13" s="2" t="s">
        <v>69</v>
      </c>
      <c r="B13" s="119">
        <v>-1057495</v>
      </c>
      <c r="C13" s="120">
        <v>-1056317</v>
      </c>
      <c r="D13" s="121">
        <v>2047457</v>
      </c>
      <c r="E13" s="122">
        <v>26978</v>
      </c>
      <c r="F13" s="120">
        <v>2020479</v>
      </c>
      <c r="G13" s="121">
        <v>3104952</v>
      </c>
      <c r="H13" s="122">
        <v>28155</v>
      </c>
      <c r="I13" s="119">
        <v>3076796</v>
      </c>
    </row>
    <row r="14" spans="1:10" ht="14.1" customHeight="1">
      <c r="A14" s="130" t="s">
        <v>70</v>
      </c>
      <c r="B14" s="119">
        <v>-625670</v>
      </c>
      <c r="C14" s="120">
        <v>-625016</v>
      </c>
      <c r="D14" s="121">
        <v>1185535</v>
      </c>
      <c r="E14" s="122">
        <v>15511</v>
      </c>
      <c r="F14" s="120">
        <v>1170025</v>
      </c>
      <c r="G14" s="121">
        <v>1811206</v>
      </c>
      <c r="H14" s="122">
        <v>16165</v>
      </c>
      <c r="I14" s="115">
        <v>1795041</v>
      </c>
    </row>
    <row r="15" spans="1:10" ht="22.35" customHeight="1">
      <c r="A15" s="2" t="s">
        <v>71</v>
      </c>
      <c r="B15" s="131">
        <v>-91071</v>
      </c>
      <c r="C15" s="132">
        <v>-90166</v>
      </c>
      <c r="D15" s="133">
        <v>175518</v>
      </c>
      <c r="E15" s="134">
        <v>1540</v>
      </c>
      <c r="F15" s="132">
        <v>173978</v>
      </c>
      <c r="G15" s="133">
        <v>266589</v>
      </c>
      <c r="H15" s="134">
        <v>2445</v>
      </c>
      <c r="I15" s="119">
        <v>264144</v>
      </c>
    </row>
    <row r="16" spans="1:10" ht="15" customHeight="1">
      <c r="A16" s="2" t="s">
        <v>72</v>
      </c>
      <c r="B16" s="119">
        <v>-92171</v>
      </c>
      <c r="C16" s="120">
        <v>-91270</v>
      </c>
      <c r="D16" s="121">
        <v>169282</v>
      </c>
      <c r="E16" s="122">
        <v>1590</v>
      </c>
      <c r="F16" s="120">
        <v>167692</v>
      </c>
      <c r="G16" s="121">
        <v>261453</v>
      </c>
      <c r="H16" s="122">
        <v>2491</v>
      </c>
      <c r="I16" s="119">
        <v>258962</v>
      </c>
    </row>
    <row r="17" spans="1:9" ht="15" customHeight="1">
      <c r="A17" s="2" t="s">
        <v>73</v>
      </c>
      <c r="B17" s="119">
        <v>-81937</v>
      </c>
      <c r="C17" s="120">
        <v>-81313</v>
      </c>
      <c r="D17" s="121">
        <v>174112</v>
      </c>
      <c r="E17" s="122">
        <v>1935</v>
      </c>
      <c r="F17" s="120">
        <v>172177</v>
      </c>
      <c r="G17" s="121">
        <v>256049</v>
      </c>
      <c r="H17" s="122">
        <v>2559</v>
      </c>
      <c r="I17" s="119">
        <v>253489</v>
      </c>
    </row>
    <row r="18" spans="1:9" ht="15" customHeight="1">
      <c r="A18" s="2" t="s">
        <v>74</v>
      </c>
      <c r="B18" s="119">
        <v>-93950</v>
      </c>
      <c r="C18" s="120">
        <v>-94249</v>
      </c>
      <c r="D18" s="121">
        <v>167547</v>
      </c>
      <c r="E18" s="122">
        <v>2648</v>
      </c>
      <c r="F18" s="120">
        <v>164899</v>
      </c>
      <c r="G18" s="121">
        <v>261497</v>
      </c>
      <c r="H18" s="122">
        <v>2349</v>
      </c>
      <c r="I18" s="119">
        <v>259147</v>
      </c>
    </row>
    <row r="19" spans="1:9" ht="15" customHeight="1">
      <c r="A19" s="2" t="s">
        <v>75</v>
      </c>
      <c r="B19" s="119">
        <v>-89397</v>
      </c>
      <c r="C19" s="120">
        <v>-89856</v>
      </c>
      <c r="D19" s="121">
        <v>165994</v>
      </c>
      <c r="E19" s="122">
        <v>2619</v>
      </c>
      <c r="F19" s="120">
        <v>163375</v>
      </c>
      <c r="G19" s="121">
        <v>255391</v>
      </c>
      <c r="H19" s="122">
        <v>2160</v>
      </c>
      <c r="I19" s="119">
        <v>253231</v>
      </c>
    </row>
    <row r="20" spans="1:9" ht="15" customHeight="1">
      <c r="A20" s="2" t="s">
        <v>76</v>
      </c>
      <c r="B20" s="119">
        <v>-88851</v>
      </c>
      <c r="C20" s="120">
        <v>-89124</v>
      </c>
      <c r="D20" s="121">
        <v>164797</v>
      </c>
      <c r="E20" s="122">
        <v>2344</v>
      </c>
      <c r="F20" s="120">
        <v>162453</v>
      </c>
      <c r="G20" s="121">
        <v>253648</v>
      </c>
      <c r="H20" s="122">
        <v>2071</v>
      </c>
      <c r="I20" s="119">
        <v>251577</v>
      </c>
    </row>
    <row r="21" spans="1:9" ht="20.100000000000001" customHeight="1">
      <c r="A21" s="2" t="s">
        <v>77</v>
      </c>
      <c r="B21" s="119">
        <v>-88294</v>
      </c>
      <c r="C21" s="120">
        <v>-89040</v>
      </c>
      <c r="D21" s="121">
        <v>168286</v>
      </c>
      <c r="E21" s="122">
        <v>2835</v>
      </c>
      <c r="F21" s="120">
        <v>165451</v>
      </c>
      <c r="G21" s="121">
        <v>256580</v>
      </c>
      <c r="H21" s="122">
        <v>2089</v>
      </c>
      <c r="I21" s="119">
        <v>254491</v>
      </c>
    </row>
    <row r="22" spans="1:9" ht="15" customHeight="1">
      <c r="A22" s="2" t="s">
        <v>78</v>
      </c>
      <c r="B22" s="119">
        <v>-84221</v>
      </c>
      <c r="C22" s="120">
        <v>-84234</v>
      </c>
      <c r="D22" s="121">
        <v>172138</v>
      </c>
      <c r="E22" s="122">
        <v>2428</v>
      </c>
      <c r="F22" s="120">
        <v>169710</v>
      </c>
      <c r="G22" s="121">
        <v>256358</v>
      </c>
      <c r="H22" s="122">
        <v>2415</v>
      </c>
      <c r="I22" s="119">
        <v>253943</v>
      </c>
    </row>
    <row r="23" spans="1:9" ht="15" customHeight="1">
      <c r="A23" s="2" t="s">
        <v>79</v>
      </c>
      <c r="B23" s="119">
        <v>-83759</v>
      </c>
      <c r="C23" s="120">
        <v>-84128</v>
      </c>
      <c r="D23" s="121">
        <v>175342</v>
      </c>
      <c r="E23" s="122">
        <v>2761</v>
      </c>
      <c r="F23" s="120">
        <v>172582</v>
      </c>
      <c r="G23" s="121">
        <v>259101</v>
      </c>
      <c r="H23" s="122">
        <v>2391</v>
      </c>
      <c r="I23" s="119">
        <v>256710</v>
      </c>
    </row>
    <row r="24" spans="1:9" ht="15" customHeight="1">
      <c r="A24" s="2" t="s">
        <v>80</v>
      </c>
      <c r="B24" s="119">
        <v>-87230</v>
      </c>
      <c r="C24" s="120">
        <v>-87016</v>
      </c>
      <c r="D24" s="121">
        <v>174325</v>
      </c>
      <c r="E24" s="122">
        <v>2249</v>
      </c>
      <c r="F24" s="120">
        <v>172076</v>
      </c>
      <c r="G24" s="121">
        <v>261555</v>
      </c>
      <c r="H24" s="122">
        <v>2463</v>
      </c>
      <c r="I24" s="119">
        <v>259092</v>
      </c>
    </row>
    <row r="25" spans="1:9" ht="15" customHeight="1">
      <c r="A25" s="2" t="s">
        <v>81</v>
      </c>
      <c r="B25" s="119">
        <v>-88444</v>
      </c>
      <c r="C25" s="120">
        <v>-88687</v>
      </c>
      <c r="D25" s="121">
        <v>168469</v>
      </c>
      <c r="E25" s="122">
        <v>2625</v>
      </c>
      <c r="F25" s="120">
        <v>165844</v>
      </c>
      <c r="G25" s="121">
        <v>256913</v>
      </c>
      <c r="H25" s="122">
        <v>2383</v>
      </c>
      <c r="I25" s="119">
        <v>254531</v>
      </c>
    </row>
    <row r="26" spans="1:9" ht="15" customHeight="1">
      <c r="A26" s="2" t="s">
        <v>82</v>
      </c>
      <c r="B26" s="119">
        <v>-88171</v>
      </c>
      <c r="C26" s="120">
        <v>-87237</v>
      </c>
      <c r="D26" s="121">
        <v>171647</v>
      </c>
      <c r="E26" s="122">
        <v>1404</v>
      </c>
      <c r="F26" s="120">
        <v>170243</v>
      </c>
      <c r="G26" s="121">
        <v>259819</v>
      </c>
      <c r="H26" s="122">
        <v>2339</v>
      </c>
      <c r="I26" s="119">
        <v>257480</v>
      </c>
    </row>
    <row r="27" spans="1:9" ht="30.6" customHeight="1">
      <c r="A27" s="109" t="s">
        <v>83</v>
      </c>
      <c r="B27" s="123"/>
      <c r="C27" s="124"/>
      <c r="D27" s="125"/>
      <c r="E27" s="126"/>
      <c r="F27" s="124"/>
      <c r="G27" s="125"/>
      <c r="H27" s="126"/>
      <c r="I27" s="123"/>
    </row>
    <row r="28" spans="1:9" ht="25.35" customHeight="1">
      <c r="A28" s="2" t="s">
        <v>69</v>
      </c>
      <c r="B28" s="119">
        <v>-1215403</v>
      </c>
      <c r="C28" s="120">
        <v>-1204719</v>
      </c>
      <c r="D28" s="121">
        <v>2079777</v>
      </c>
      <c r="E28" s="122">
        <v>18086</v>
      </c>
      <c r="F28" s="120">
        <v>2061691</v>
      </c>
      <c r="G28" s="121">
        <v>3295180</v>
      </c>
      <c r="H28" s="122">
        <v>28770</v>
      </c>
      <c r="I28" s="119">
        <v>3266410</v>
      </c>
    </row>
    <row r="29" spans="1:9" ht="14.1" customHeight="1">
      <c r="A29" s="130" t="s">
        <v>70</v>
      </c>
      <c r="B29" s="119">
        <v>-681652</v>
      </c>
      <c r="C29" s="120">
        <v>-673749</v>
      </c>
      <c r="D29" s="121">
        <v>1208413</v>
      </c>
      <c r="E29" s="122">
        <v>9532</v>
      </c>
      <c r="F29" s="120">
        <v>1198881</v>
      </c>
      <c r="G29" s="121">
        <v>1890065</v>
      </c>
      <c r="H29" s="122">
        <v>17434</v>
      </c>
      <c r="I29" s="115">
        <v>1872630</v>
      </c>
    </row>
    <row r="30" spans="1:9" ht="22.35" customHeight="1">
      <c r="A30" s="2" t="s">
        <v>71</v>
      </c>
      <c r="B30" s="131">
        <v>-92640</v>
      </c>
      <c r="C30" s="132">
        <v>-91221</v>
      </c>
      <c r="D30" s="133">
        <v>170216</v>
      </c>
      <c r="E30" s="134">
        <v>1327</v>
      </c>
      <c r="F30" s="132">
        <v>168889</v>
      </c>
      <c r="G30" s="133">
        <v>262856</v>
      </c>
      <c r="H30" s="134">
        <v>2745</v>
      </c>
      <c r="I30" s="119">
        <v>260111</v>
      </c>
    </row>
    <row r="31" spans="1:9" ht="15" customHeight="1">
      <c r="A31" s="2" t="s">
        <v>72</v>
      </c>
      <c r="B31" s="119">
        <v>-92390</v>
      </c>
      <c r="C31" s="120">
        <v>-90955</v>
      </c>
      <c r="D31" s="121">
        <v>175344</v>
      </c>
      <c r="E31" s="122">
        <v>1252</v>
      </c>
      <c r="F31" s="120">
        <v>174092</v>
      </c>
      <c r="G31" s="121">
        <v>267734</v>
      </c>
      <c r="H31" s="122">
        <v>2686</v>
      </c>
      <c r="I31" s="119">
        <v>265047</v>
      </c>
    </row>
    <row r="32" spans="1:9" ht="15" customHeight="1">
      <c r="A32" s="2" t="s">
        <v>73</v>
      </c>
      <c r="B32" s="119">
        <v>-93122</v>
      </c>
      <c r="C32" s="120">
        <v>-92063</v>
      </c>
      <c r="D32" s="121">
        <v>171506</v>
      </c>
      <c r="E32" s="122">
        <v>1261</v>
      </c>
      <c r="F32" s="120">
        <v>170245</v>
      </c>
      <c r="G32" s="121">
        <v>264629</v>
      </c>
      <c r="H32" s="122">
        <v>2320</v>
      </c>
      <c r="I32" s="119">
        <v>262308</v>
      </c>
    </row>
    <row r="33" spans="1:9" ht="15" customHeight="1">
      <c r="A33" s="2" t="s">
        <v>74</v>
      </c>
      <c r="B33" s="119">
        <v>-98957</v>
      </c>
      <c r="C33" s="120">
        <v>-97326</v>
      </c>
      <c r="D33" s="121">
        <v>173037</v>
      </c>
      <c r="E33" s="122">
        <v>1096</v>
      </c>
      <c r="F33" s="120">
        <v>171941</v>
      </c>
      <c r="G33" s="121">
        <v>271994</v>
      </c>
      <c r="H33" s="122">
        <v>2727</v>
      </c>
      <c r="I33" s="119">
        <v>269267</v>
      </c>
    </row>
    <row r="34" spans="1:9" ht="15" customHeight="1">
      <c r="A34" s="2" t="s">
        <v>75</v>
      </c>
      <c r="B34" s="119">
        <v>-100630</v>
      </c>
      <c r="C34" s="120">
        <v>-99455</v>
      </c>
      <c r="D34" s="121">
        <v>170321</v>
      </c>
      <c r="E34" s="122">
        <v>1478</v>
      </c>
      <c r="F34" s="120">
        <v>168843</v>
      </c>
      <c r="G34" s="121">
        <v>270951</v>
      </c>
      <c r="H34" s="122">
        <v>2653</v>
      </c>
      <c r="I34" s="119">
        <v>268298</v>
      </c>
    </row>
    <row r="35" spans="1:9" ht="15" customHeight="1">
      <c r="A35" s="2" t="s">
        <v>76</v>
      </c>
      <c r="B35" s="119">
        <v>-99563</v>
      </c>
      <c r="C35" s="120">
        <v>-98813</v>
      </c>
      <c r="D35" s="121">
        <v>173318</v>
      </c>
      <c r="E35" s="122">
        <v>1298</v>
      </c>
      <c r="F35" s="120">
        <v>172020</v>
      </c>
      <c r="G35" s="121">
        <v>272881</v>
      </c>
      <c r="H35" s="122">
        <v>2048</v>
      </c>
      <c r="I35" s="119">
        <v>270833</v>
      </c>
    </row>
    <row r="36" spans="1:9" ht="20.100000000000001" customHeight="1">
      <c r="A36" s="2" t="s">
        <v>77</v>
      </c>
      <c r="B36" s="119">
        <v>-104350</v>
      </c>
      <c r="C36" s="120">
        <v>-103916</v>
      </c>
      <c r="D36" s="121">
        <v>174671</v>
      </c>
      <c r="E36" s="122">
        <v>1821</v>
      </c>
      <c r="F36" s="120">
        <v>172851</v>
      </c>
      <c r="G36" s="121">
        <v>279021</v>
      </c>
      <c r="H36" s="122">
        <v>2255</v>
      </c>
      <c r="I36" s="119">
        <v>276766</v>
      </c>
    </row>
    <row r="37" spans="1:9" ht="15" customHeight="1">
      <c r="A37" s="2" t="s">
        <v>78</v>
      </c>
      <c r="B37" s="119">
        <v>-97117</v>
      </c>
      <c r="C37" s="120">
        <v>-96062</v>
      </c>
      <c r="D37" s="121">
        <v>177954</v>
      </c>
      <c r="E37" s="122">
        <v>1239</v>
      </c>
      <c r="F37" s="120">
        <v>176715</v>
      </c>
      <c r="G37" s="121">
        <v>275071</v>
      </c>
      <c r="H37" s="122">
        <v>2294</v>
      </c>
      <c r="I37" s="119">
        <v>272777</v>
      </c>
    </row>
    <row r="38" spans="1:9" ht="15" customHeight="1">
      <c r="A38" s="2" t="s">
        <v>79</v>
      </c>
      <c r="B38" s="119">
        <v>-107722</v>
      </c>
      <c r="C38" s="120">
        <v>-107070</v>
      </c>
      <c r="D38" s="121">
        <v>175484</v>
      </c>
      <c r="E38" s="122">
        <v>1545</v>
      </c>
      <c r="F38" s="120">
        <v>173939</v>
      </c>
      <c r="G38" s="121">
        <v>283206</v>
      </c>
      <c r="H38" s="122">
        <v>2197</v>
      </c>
      <c r="I38" s="119">
        <v>281009</v>
      </c>
    </row>
    <row r="39" spans="1:9" ht="15" customHeight="1">
      <c r="A39" s="2" t="s">
        <v>80</v>
      </c>
      <c r="B39" s="119">
        <v>-100088</v>
      </c>
      <c r="C39" s="120">
        <v>-99438</v>
      </c>
      <c r="D39" s="121">
        <v>170941</v>
      </c>
      <c r="E39" s="122">
        <v>1681</v>
      </c>
      <c r="F39" s="120">
        <v>169260</v>
      </c>
      <c r="G39" s="121">
        <v>271029</v>
      </c>
      <c r="H39" s="122">
        <v>2330</v>
      </c>
      <c r="I39" s="119">
        <v>268699</v>
      </c>
    </row>
    <row r="40" spans="1:9" ht="15" customHeight="1">
      <c r="A40" s="2" t="s">
        <v>81</v>
      </c>
      <c r="B40" s="119">
        <v>-106002</v>
      </c>
      <c r="C40" s="120">
        <v>-106145</v>
      </c>
      <c r="D40" s="121">
        <v>176509</v>
      </c>
      <c r="E40" s="122">
        <v>2249</v>
      </c>
      <c r="F40" s="120">
        <v>174260</v>
      </c>
      <c r="G40" s="121">
        <v>282510</v>
      </c>
      <c r="H40" s="122">
        <v>2106</v>
      </c>
      <c r="I40" s="119">
        <v>280404</v>
      </c>
    </row>
    <row r="41" spans="1:9" ht="15" customHeight="1">
      <c r="A41" s="2" t="s">
        <v>82</v>
      </c>
      <c r="B41" s="119">
        <v>-122822</v>
      </c>
      <c r="C41" s="120">
        <v>-122255</v>
      </c>
      <c r="D41" s="121">
        <v>170476</v>
      </c>
      <c r="E41" s="122">
        <v>1841</v>
      </c>
      <c r="F41" s="120">
        <v>168636</v>
      </c>
      <c r="G41" s="121">
        <v>293299</v>
      </c>
      <c r="H41" s="122">
        <v>2408</v>
      </c>
      <c r="I41" s="119">
        <v>290890</v>
      </c>
    </row>
    <row r="42" spans="1:9" ht="30.6" customHeight="1">
      <c r="A42" s="109" t="s">
        <v>84</v>
      </c>
      <c r="B42" s="123"/>
      <c r="C42" s="124"/>
      <c r="D42" s="125"/>
      <c r="E42" s="126"/>
      <c r="F42" s="124"/>
      <c r="G42" s="125"/>
      <c r="H42" s="126"/>
      <c r="I42" s="123"/>
    </row>
    <row r="43" spans="1:9" ht="25.35" customHeight="1">
      <c r="A43" s="114" t="s">
        <v>70</v>
      </c>
      <c r="B43" s="115">
        <v>-839640</v>
      </c>
      <c r="C43" s="116">
        <v>-834562</v>
      </c>
      <c r="D43" s="117">
        <v>1268557</v>
      </c>
      <c r="E43" s="118">
        <v>9015</v>
      </c>
      <c r="F43" s="116">
        <v>1259541</v>
      </c>
      <c r="G43" s="117">
        <v>2108197</v>
      </c>
      <c r="H43" s="118">
        <v>14094</v>
      </c>
      <c r="I43" s="115">
        <v>2094103</v>
      </c>
    </row>
    <row r="44" spans="1:9" ht="22.35" customHeight="1">
      <c r="A44" s="2" t="s">
        <v>85</v>
      </c>
      <c r="B44" s="119">
        <v>-156077</v>
      </c>
      <c r="C44" s="120">
        <v>-155159</v>
      </c>
      <c r="D44" s="121">
        <v>173735</v>
      </c>
      <c r="E44" s="122">
        <v>1099</v>
      </c>
      <c r="F44" s="120">
        <v>172636</v>
      </c>
      <c r="G44" s="121">
        <v>329812</v>
      </c>
      <c r="H44" s="122">
        <v>2017</v>
      </c>
      <c r="I44" s="119">
        <v>327796</v>
      </c>
    </row>
    <row r="45" spans="1:9" ht="15" customHeight="1">
      <c r="A45" s="2" t="s">
        <v>86</v>
      </c>
      <c r="B45" s="119">
        <v>-147190</v>
      </c>
      <c r="C45" s="120">
        <v>-147924</v>
      </c>
      <c r="D45" s="121">
        <v>180967</v>
      </c>
      <c r="E45" s="122">
        <v>2873</v>
      </c>
      <c r="F45" s="120">
        <v>178094</v>
      </c>
      <c r="G45" s="121">
        <v>328158</v>
      </c>
      <c r="H45" s="122">
        <v>2139</v>
      </c>
      <c r="I45" s="119">
        <v>326018</v>
      </c>
    </row>
    <row r="46" spans="1:9" ht="15" customHeight="1">
      <c r="A46" s="2" t="s">
        <v>87</v>
      </c>
      <c r="B46" s="119">
        <v>-162517</v>
      </c>
      <c r="C46" s="120">
        <v>-161951</v>
      </c>
      <c r="D46" s="121">
        <v>184226</v>
      </c>
      <c r="E46" s="122">
        <v>1585</v>
      </c>
      <c r="F46" s="120">
        <v>182641</v>
      </c>
      <c r="G46" s="121">
        <v>346743</v>
      </c>
      <c r="H46" s="122">
        <v>2151</v>
      </c>
      <c r="I46" s="119">
        <v>344592</v>
      </c>
    </row>
    <row r="47" spans="1:9" ht="15" customHeight="1">
      <c r="A47" s="2" t="s">
        <v>88</v>
      </c>
      <c r="B47" s="119">
        <v>-86912</v>
      </c>
      <c r="C47" s="120">
        <v>-85898</v>
      </c>
      <c r="D47" s="121">
        <v>190893</v>
      </c>
      <c r="E47" s="122">
        <v>810</v>
      </c>
      <c r="F47" s="120">
        <v>190082</v>
      </c>
      <c r="G47" s="121">
        <v>277805</v>
      </c>
      <c r="H47" s="122">
        <v>1824</v>
      </c>
      <c r="I47" s="119">
        <v>275981</v>
      </c>
    </row>
    <row r="48" spans="1:9" ht="15" customHeight="1">
      <c r="A48" s="2" t="s">
        <v>89</v>
      </c>
      <c r="B48" s="119">
        <v>-97352</v>
      </c>
      <c r="C48" s="120">
        <v>-96211</v>
      </c>
      <c r="D48" s="121">
        <v>180093</v>
      </c>
      <c r="E48" s="122">
        <v>723</v>
      </c>
      <c r="F48" s="120">
        <v>179370</v>
      </c>
      <c r="G48" s="121">
        <v>277444</v>
      </c>
      <c r="H48" s="122">
        <v>1864</v>
      </c>
      <c r="I48" s="119">
        <v>275580</v>
      </c>
    </row>
    <row r="49" spans="1:10" ht="15" customHeight="1">
      <c r="A49" s="2" t="s">
        <v>90</v>
      </c>
      <c r="B49" s="119">
        <v>-85717</v>
      </c>
      <c r="C49" s="120">
        <v>-84578</v>
      </c>
      <c r="D49" s="121">
        <v>179217</v>
      </c>
      <c r="E49" s="122">
        <v>870</v>
      </c>
      <c r="F49" s="120">
        <v>178347</v>
      </c>
      <c r="G49" s="121">
        <v>264934</v>
      </c>
      <c r="H49" s="122">
        <v>2009</v>
      </c>
      <c r="I49" s="119">
        <v>262926</v>
      </c>
    </row>
    <row r="50" spans="1:10" ht="20.100000000000001" customHeight="1">
      <c r="A50" s="2" t="s">
        <v>77</v>
      </c>
      <c r="B50" s="119">
        <v>-103876</v>
      </c>
      <c r="C50" s="120">
        <v>-102840</v>
      </c>
      <c r="D50" s="121">
        <v>179425</v>
      </c>
      <c r="E50" s="122">
        <v>1054</v>
      </c>
      <c r="F50" s="120">
        <v>178371</v>
      </c>
      <c r="G50" s="121">
        <v>283301</v>
      </c>
      <c r="H50" s="122">
        <v>2091</v>
      </c>
      <c r="I50" s="119">
        <v>281211</v>
      </c>
    </row>
    <row r="51" spans="1:10" ht="15" customHeight="1">
      <c r="A51" s="2" t="s">
        <v>78</v>
      </c>
      <c r="B51" s="119" t="s">
        <v>7</v>
      </c>
      <c r="C51" s="120" t="s">
        <v>7</v>
      </c>
      <c r="D51" s="121" t="s">
        <v>7</v>
      </c>
      <c r="E51" s="122" t="s">
        <v>7</v>
      </c>
      <c r="F51" s="120" t="s">
        <v>7</v>
      </c>
      <c r="G51" s="121" t="s">
        <v>7</v>
      </c>
      <c r="H51" s="122" t="s">
        <v>7</v>
      </c>
      <c r="I51" s="119" t="s">
        <v>7</v>
      </c>
    </row>
    <row r="52" spans="1:10" ht="15" customHeight="1">
      <c r="A52" s="2" t="s">
        <v>79</v>
      </c>
      <c r="B52" s="119" t="s">
        <v>7</v>
      </c>
      <c r="C52" s="120" t="s">
        <v>7</v>
      </c>
      <c r="D52" s="121" t="s">
        <v>7</v>
      </c>
      <c r="E52" s="122" t="s">
        <v>7</v>
      </c>
      <c r="F52" s="120" t="s">
        <v>7</v>
      </c>
      <c r="G52" s="121" t="s">
        <v>7</v>
      </c>
      <c r="H52" s="122" t="s">
        <v>7</v>
      </c>
      <c r="I52" s="119" t="s">
        <v>7</v>
      </c>
    </row>
    <row r="53" spans="1:10" ht="15" customHeight="1">
      <c r="A53" s="2" t="s">
        <v>80</v>
      </c>
      <c r="B53" s="119" t="s">
        <v>7</v>
      </c>
      <c r="C53" s="120" t="s">
        <v>7</v>
      </c>
      <c r="D53" s="121" t="s">
        <v>7</v>
      </c>
      <c r="E53" s="122" t="s">
        <v>7</v>
      </c>
      <c r="F53" s="120" t="s">
        <v>7</v>
      </c>
      <c r="G53" s="121" t="s">
        <v>7</v>
      </c>
      <c r="H53" s="122" t="s">
        <v>7</v>
      </c>
      <c r="I53" s="119" t="s">
        <v>7</v>
      </c>
    </row>
    <row r="54" spans="1:10" ht="15" customHeight="1">
      <c r="A54" s="2" t="s">
        <v>81</v>
      </c>
      <c r="B54" s="119" t="s">
        <v>7</v>
      </c>
      <c r="C54" s="120" t="s">
        <v>7</v>
      </c>
      <c r="D54" s="121" t="s">
        <v>7</v>
      </c>
      <c r="E54" s="122" t="s">
        <v>7</v>
      </c>
      <c r="F54" s="120" t="s">
        <v>7</v>
      </c>
      <c r="G54" s="121" t="s">
        <v>7</v>
      </c>
      <c r="H54" s="122" t="s">
        <v>7</v>
      </c>
      <c r="I54" s="119" t="s">
        <v>7</v>
      </c>
    </row>
    <row r="55" spans="1:10" ht="15" customHeight="1">
      <c r="A55" s="130" t="s">
        <v>82</v>
      </c>
      <c r="B55" s="135" t="s">
        <v>7</v>
      </c>
      <c r="C55" s="136" t="s">
        <v>7</v>
      </c>
      <c r="D55" s="137" t="s">
        <v>7</v>
      </c>
      <c r="E55" s="138" t="s">
        <v>7</v>
      </c>
      <c r="F55" s="136" t="s">
        <v>7</v>
      </c>
      <c r="G55" s="137" t="s">
        <v>7</v>
      </c>
      <c r="H55" s="138" t="s">
        <v>7</v>
      </c>
      <c r="I55" s="135" t="s">
        <v>7</v>
      </c>
    </row>
    <row r="56" spans="1:10" ht="22.35" customHeight="1">
      <c r="A56" s="873" t="s">
        <v>1137</v>
      </c>
      <c r="B56" s="44"/>
      <c r="C56" s="44"/>
      <c r="D56" s="44"/>
      <c r="E56" s="44"/>
      <c r="F56" s="44"/>
      <c r="G56" s="44"/>
      <c r="H56" s="44"/>
    </row>
    <row r="57" spans="1:10">
      <c r="A57" s="43"/>
      <c r="B57" s="45">
        <v>-85879</v>
      </c>
      <c r="C57" s="45">
        <v>-84854</v>
      </c>
      <c r="D57" s="45">
        <v>179113</v>
      </c>
      <c r="E57" s="45">
        <v>1029</v>
      </c>
      <c r="F57" s="45">
        <v>178084</v>
      </c>
      <c r="G57" s="45">
        <v>264992</v>
      </c>
      <c r="H57" s="45">
        <v>2053</v>
      </c>
      <c r="I57" s="45">
        <v>262938</v>
      </c>
      <c r="J57" s="45"/>
    </row>
    <row r="58" spans="1:10" ht="22.35" customHeight="1">
      <c r="A58" s="43" t="s">
        <v>1414</v>
      </c>
      <c r="B58" s="8"/>
      <c r="C58" s="8"/>
      <c r="D58" s="8"/>
      <c r="E58" s="8"/>
      <c r="F58" s="8"/>
      <c r="G58" s="8"/>
      <c r="H58" s="8"/>
      <c r="I58" s="43"/>
    </row>
    <row r="59" spans="1:10" ht="15" customHeight="1">
      <c r="A59" s="43" t="s">
        <v>123</v>
      </c>
      <c r="B59" s="43"/>
      <c r="C59" s="43"/>
      <c r="D59" s="43"/>
      <c r="E59" s="43"/>
      <c r="F59" s="43"/>
      <c r="G59" s="43"/>
      <c r="H59" s="43"/>
      <c r="I59" s="43"/>
    </row>
    <row r="60" spans="1:10" customFormat="1" ht="22.35" customHeight="1">
      <c r="A60" s="897" t="s">
        <v>1415</v>
      </c>
      <c r="B60" s="43"/>
      <c r="C60" s="43"/>
      <c r="D60" s="43"/>
      <c r="E60" s="43"/>
      <c r="F60" s="43"/>
      <c r="G60" s="43"/>
      <c r="H60" s="43"/>
      <c r="I60" s="43"/>
      <c r="J60" s="43"/>
    </row>
  </sheetData>
  <mergeCells count="1">
    <mergeCell ref="A8:A9"/>
  </mergeCells>
  <phoneticPr fontId="37" type="noConversion"/>
  <printOptions horizontalCentered="1"/>
  <pageMargins left="0.7" right="0.7" top="0.5" bottom="0.5" header="0.3" footer="0.3"/>
  <pageSetup scale="28" firstPageNumber="5" orientation="portrait" useFirstPageNumber="1" r:id="rId1"/>
  <customProperties>
    <customPr name="SourceTableID" r:id="rId2"/>
  </customPropertie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9BDED-6EA8-48F7-AACD-44B32D7C0D2F}">
  <sheetPr codeName="Sheet6">
    <pageSetUpPr fitToPage="1"/>
  </sheetPr>
  <dimension ref="A1:K83"/>
  <sheetViews>
    <sheetView showGridLines="0" showOutlineSymbols="0" zoomScale="85" zoomScaleNormal="85" zoomScaleSheetLayoutView="85" workbookViewId="0"/>
  </sheetViews>
  <sheetFormatPr defaultColWidth="9.6640625" defaultRowHeight="15"/>
  <cols>
    <col min="1" max="10" width="13.6640625" style="158" customWidth="1"/>
    <col min="11" max="11" width="9.6640625" style="139" customWidth="1"/>
    <col min="12" max="16384" width="9.6640625" style="139"/>
  </cols>
  <sheetData>
    <row r="1" spans="1:11" ht="15.75">
      <c r="A1" s="1" t="s">
        <v>58</v>
      </c>
      <c r="B1" s="2"/>
      <c r="C1" s="2"/>
      <c r="D1" s="2"/>
      <c r="E1" s="2"/>
      <c r="F1" s="2"/>
      <c r="G1" s="2"/>
      <c r="H1" s="2"/>
      <c r="I1" s="2"/>
      <c r="J1" s="88"/>
      <c r="K1" s="3"/>
    </row>
    <row r="2" spans="1:11" ht="25.35" customHeight="1">
      <c r="A2" s="159" t="s">
        <v>3</v>
      </c>
      <c r="B2" s="160"/>
      <c r="C2" s="160"/>
      <c r="D2" s="160"/>
      <c r="E2" s="160"/>
      <c r="F2" s="160"/>
      <c r="G2" s="160"/>
      <c r="H2" s="160"/>
      <c r="I2" s="160"/>
      <c r="J2" s="161"/>
      <c r="K2" s="3"/>
    </row>
    <row r="3" spans="1:11" ht="25.35" customHeight="1">
      <c r="A3" s="794" t="str">
        <f>VLOOKUP(A2,'Table of Contents'!A:C,3,0)</f>
        <v xml:space="preserve"> 상품 및 서비스별 계절조정계열</v>
      </c>
      <c r="B3" s="797"/>
      <c r="C3" s="797"/>
      <c r="D3" s="797"/>
      <c r="E3" s="797"/>
      <c r="F3" s="797"/>
      <c r="G3" s="797"/>
      <c r="H3" s="797"/>
      <c r="I3" s="797"/>
      <c r="J3" s="797"/>
      <c r="K3" s="3"/>
    </row>
    <row r="4" spans="1:11" s="141" customFormat="1" ht="45" customHeight="1">
      <c r="A4" s="4" t="s">
        <v>124</v>
      </c>
      <c r="B4" s="5"/>
      <c r="C4" s="5"/>
      <c r="D4" s="5"/>
      <c r="E4" s="5"/>
      <c r="F4" s="5"/>
      <c r="G4" s="5"/>
      <c r="H4" s="5"/>
      <c r="I4" s="5"/>
      <c r="J4" s="140"/>
      <c r="K4" s="6"/>
    </row>
    <row r="5" spans="1:11" s="141" customFormat="1" ht="45" customHeight="1">
      <c r="A5" s="4" t="str">
        <f>VLOOKUP(MID(A4,SEARCH(".",A4)+2,LEN(A4)),'Table of Contents'!B:C,2,0)</f>
        <v xml:space="preserve"> 주된 최종용도별 상품 무역</v>
      </c>
      <c r="B5" s="5"/>
      <c r="C5" s="5"/>
      <c r="D5" s="5"/>
      <c r="E5" s="5"/>
      <c r="F5" s="5"/>
      <c r="G5" s="5"/>
      <c r="H5" s="5"/>
      <c r="I5" s="5"/>
      <c r="J5" s="140"/>
      <c r="K5" s="6"/>
    </row>
    <row r="6" spans="1:11" ht="20.100000000000001" customHeight="1">
      <c r="A6" s="7" t="s">
        <v>60</v>
      </c>
      <c r="B6" s="8"/>
      <c r="C6" s="8"/>
      <c r="D6" s="8"/>
      <c r="E6" s="8"/>
      <c r="F6" s="8"/>
      <c r="G6" s="8"/>
      <c r="H6" s="8"/>
      <c r="I6" s="8"/>
      <c r="J6" s="142"/>
      <c r="K6" s="3"/>
    </row>
    <row r="7" spans="1:11" ht="20.100000000000001" customHeight="1" thickBot="1">
      <c r="A7" s="7" t="s">
        <v>1053</v>
      </c>
      <c r="B7" s="8"/>
      <c r="C7" s="8"/>
      <c r="D7" s="8"/>
      <c r="E7" s="8"/>
      <c r="F7" s="8"/>
      <c r="G7" s="8"/>
      <c r="H7" s="8"/>
      <c r="I7" s="8"/>
      <c r="J7" s="142"/>
      <c r="K7" s="3"/>
    </row>
    <row r="8" spans="1:11" ht="25.35" customHeight="1" thickTop="1">
      <c r="A8" s="984" t="s">
        <v>61</v>
      </c>
      <c r="B8" s="991" t="s">
        <v>120</v>
      </c>
      <c r="C8" s="993" t="s">
        <v>125</v>
      </c>
      <c r="D8" s="993" t="s">
        <v>126</v>
      </c>
      <c r="E8" s="13" t="s">
        <v>127</v>
      </c>
      <c r="F8" s="143"/>
      <c r="G8" s="143"/>
      <c r="H8" s="143"/>
      <c r="I8" s="143"/>
      <c r="J8" s="143"/>
      <c r="K8" s="3"/>
    </row>
    <row r="9" spans="1:11" ht="45" customHeight="1" thickBot="1">
      <c r="A9" s="985"/>
      <c r="B9" s="992"/>
      <c r="C9" s="994"/>
      <c r="D9" s="994"/>
      <c r="E9" s="144" t="s">
        <v>128</v>
      </c>
      <c r="F9" s="145" t="s">
        <v>129</v>
      </c>
      <c r="G9" s="145" t="s">
        <v>130</v>
      </c>
      <c r="H9" s="145" t="s">
        <v>131</v>
      </c>
      <c r="I9" s="145" t="s">
        <v>132</v>
      </c>
      <c r="J9" s="145" t="s">
        <v>133</v>
      </c>
      <c r="K9" s="3"/>
    </row>
    <row r="10" spans="1:11" ht="25.35" customHeight="1" thickTop="1">
      <c r="A10" s="984" t="s">
        <v>1068</v>
      </c>
      <c r="B10" s="991" t="s">
        <v>1116</v>
      </c>
      <c r="C10" s="993" t="s">
        <v>1117</v>
      </c>
      <c r="D10" s="993" t="s">
        <v>1109</v>
      </c>
      <c r="E10" s="988" t="s">
        <v>1066</v>
      </c>
      <c r="F10" s="989"/>
      <c r="G10" s="989"/>
      <c r="H10" s="989"/>
      <c r="I10" s="989"/>
      <c r="J10" s="990"/>
      <c r="K10" s="3"/>
    </row>
    <row r="11" spans="1:11" ht="45" customHeight="1" thickBot="1">
      <c r="A11" s="985"/>
      <c r="B11" s="992"/>
      <c r="C11" s="994"/>
      <c r="D11" s="994"/>
      <c r="E11" s="349" t="s">
        <v>1110</v>
      </c>
      <c r="F11" s="374" t="s">
        <v>1111</v>
      </c>
      <c r="G11" s="374" t="s">
        <v>1112</v>
      </c>
      <c r="H11" s="374" t="s">
        <v>1067</v>
      </c>
      <c r="I11" s="374" t="s">
        <v>1113</v>
      </c>
      <c r="J11" s="374" t="s">
        <v>1114</v>
      </c>
      <c r="K11" s="3"/>
    </row>
    <row r="12" spans="1:11" ht="20.100000000000001" customHeight="1" thickTop="1">
      <c r="A12" s="24"/>
      <c r="B12" s="162" t="s">
        <v>1085</v>
      </c>
      <c r="C12" s="163"/>
      <c r="D12" s="163"/>
      <c r="E12" s="163"/>
      <c r="F12" s="164"/>
      <c r="G12" s="163"/>
      <c r="H12" s="165"/>
      <c r="I12" s="163"/>
      <c r="J12" s="166"/>
      <c r="K12" s="3"/>
    </row>
    <row r="13" spans="1:11" ht="30.6" customHeight="1">
      <c r="A13" s="37" t="s">
        <v>83</v>
      </c>
      <c r="B13" s="167"/>
      <c r="C13" s="147"/>
      <c r="D13" s="147"/>
      <c r="E13" s="31"/>
      <c r="F13" s="168"/>
      <c r="G13" s="168"/>
      <c r="H13" s="168"/>
      <c r="I13" s="168"/>
      <c r="J13" s="169"/>
      <c r="K13" s="3"/>
    </row>
    <row r="14" spans="1:11" ht="25.35" customHeight="1">
      <c r="A14" s="31" t="s">
        <v>69</v>
      </c>
      <c r="B14" s="33">
        <v>2079777</v>
      </c>
      <c r="C14" s="151">
        <v>18086</v>
      </c>
      <c r="D14" s="151">
        <v>2061691</v>
      </c>
      <c r="E14" s="36">
        <v>165768</v>
      </c>
      <c r="F14" s="32">
        <v>727919</v>
      </c>
      <c r="G14" s="32">
        <v>646357</v>
      </c>
      <c r="H14" s="32">
        <v>172248</v>
      </c>
      <c r="I14" s="32">
        <v>260101</v>
      </c>
      <c r="J14" s="33">
        <v>89298</v>
      </c>
      <c r="K14" s="3"/>
    </row>
    <row r="15" spans="1:11" ht="17.100000000000001" customHeight="1">
      <c r="A15" s="25" t="s">
        <v>70</v>
      </c>
      <c r="B15" s="27">
        <v>1208413</v>
      </c>
      <c r="C15" s="150">
        <v>9532</v>
      </c>
      <c r="D15" s="150">
        <v>1198881</v>
      </c>
      <c r="E15" s="30">
        <v>95682</v>
      </c>
      <c r="F15" s="26">
        <v>426739</v>
      </c>
      <c r="G15" s="26">
        <v>371561</v>
      </c>
      <c r="H15" s="26">
        <v>101675</v>
      </c>
      <c r="I15" s="26">
        <v>152491</v>
      </c>
      <c r="J15" s="27">
        <v>50735</v>
      </c>
      <c r="K15" s="3"/>
    </row>
    <row r="16" spans="1:11" ht="20.100000000000001" customHeight="1">
      <c r="A16" s="31" t="s">
        <v>71</v>
      </c>
      <c r="B16" s="33">
        <v>170216</v>
      </c>
      <c r="C16" s="151">
        <v>1327</v>
      </c>
      <c r="D16" s="151">
        <v>168889</v>
      </c>
      <c r="E16" s="36">
        <v>13507</v>
      </c>
      <c r="F16" s="32">
        <v>60170</v>
      </c>
      <c r="G16" s="32">
        <v>51459</v>
      </c>
      <c r="H16" s="32">
        <v>14958</v>
      </c>
      <c r="I16" s="32">
        <v>21621</v>
      </c>
      <c r="J16" s="33">
        <v>7175</v>
      </c>
      <c r="K16" s="3"/>
    </row>
    <row r="17" spans="1:11" ht="15" customHeight="1">
      <c r="A17" s="31" t="s">
        <v>72</v>
      </c>
      <c r="B17" s="33">
        <v>175344</v>
      </c>
      <c r="C17" s="151">
        <v>1252</v>
      </c>
      <c r="D17" s="151">
        <v>174092</v>
      </c>
      <c r="E17" s="36">
        <v>14509</v>
      </c>
      <c r="F17" s="32">
        <v>63798</v>
      </c>
      <c r="G17" s="32">
        <v>53035</v>
      </c>
      <c r="H17" s="32">
        <v>14322</v>
      </c>
      <c r="I17" s="32">
        <v>21411</v>
      </c>
      <c r="J17" s="33">
        <v>7017</v>
      </c>
      <c r="K17" s="3"/>
    </row>
    <row r="18" spans="1:11">
      <c r="A18" s="31" t="s">
        <v>73</v>
      </c>
      <c r="B18" s="33">
        <v>171506</v>
      </c>
      <c r="C18" s="151">
        <v>1261</v>
      </c>
      <c r="D18" s="151">
        <v>170245</v>
      </c>
      <c r="E18" s="36">
        <v>13952</v>
      </c>
      <c r="F18" s="32">
        <v>62306</v>
      </c>
      <c r="G18" s="32">
        <v>51350</v>
      </c>
      <c r="H18" s="32">
        <v>14251</v>
      </c>
      <c r="I18" s="32">
        <v>21240</v>
      </c>
      <c r="J18" s="33">
        <v>7145</v>
      </c>
      <c r="K18" s="3"/>
    </row>
    <row r="19" spans="1:11">
      <c r="A19" s="31" t="s">
        <v>74</v>
      </c>
      <c r="B19" s="33">
        <v>173037</v>
      </c>
      <c r="C19" s="151">
        <v>1096</v>
      </c>
      <c r="D19" s="151">
        <v>171941</v>
      </c>
      <c r="E19" s="36">
        <v>13484</v>
      </c>
      <c r="F19" s="32">
        <v>60664</v>
      </c>
      <c r="G19" s="32">
        <v>53040</v>
      </c>
      <c r="H19" s="32">
        <v>14964</v>
      </c>
      <c r="I19" s="32">
        <v>22298</v>
      </c>
      <c r="J19" s="33">
        <v>7490</v>
      </c>
      <c r="K19" s="3"/>
    </row>
    <row r="20" spans="1:11">
      <c r="A20" s="31" t="s">
        <v>75</v>
      </c>
      <c r="B20" s="33">
        <v>170321</v>
      </c>
      <c r="C20" s="151">
        <v>1478</v>
      </c>
      <c r="D20" s="151">
        <v>168843</v>
      </c>
      <c r="E20" s="36">
        <v>13117</v>
      </c>
      <c r="F20" s="32">
        <v>59145</v>
      </c>
      <c r="G20" s="32">
        <v>52593</v>
      </c>
      <c r="H20" s="32">
        <v>14516</v>
      </c>
      <c r="I20" s="32">
        <v>22251</v>
      </c>
      <c r="J20" s="33">
        <v>7222</v>
      </c>
      <c r="K20" s="3"/>
    </row>
    <row r="21" spans="1:11">
      <c r="A21" s="31" t="s">
        <v>76</v>
      </c>
      <c r="B21" s="33">
        <v>173318</v>
      </c>
      <c r="C21" s="151">
        <v>1298</v>
      </c>
      <c r="D21" s="151">
        <v>172020</v>
      </c>
      <c r="E21" s="36">
        <v>13534</v>
      </c>
      <c r="F21" s="32">
        <v>59979</v>
      </c>
      <c r="G21" s="32">
        <v>54143</v>
      </c>
      <c r="H21" s="32">
        <v>15112</v>
      </c>
      <c r="I21" s="32">
        <v>22017</v>
      </c>
      <c r="J21" s="33">
        <v>7235</v>
      </c>
      <c r="K21" s="3"/>
    </row>
    <row r="22" spans="1:11" ht="20.100000000000001" customHeight="1">
      <c r="A22" s="31" t="s">
        <v>77</v>
      </c>
      <c r="B22" s="33">
        <v>174671</v>
      </c>
      <c r="C22" s="151">
        <v>1821</v>
      </c>
      <c r="D22" s="151">
        <v>172851</v>
      </c>
      <c r="E22" s="36">
        <v>13580</v>
      </c>
      <c r="F22" s="32">
        <v>60677</v>
      </c>
      <c r="G22" s="32">
        <v>55940</v>
      </c>
      <c r="H22" s="32">
        <v>13550</v>
      </c>
      <c r="I22" s="32">
        <v>21652</v>
      </c>
      <c r="J22" s="33">
        <v>7451</v>
      </c>
      <c r="K22" s="3"/>
    </row>
    <row r="23" spans="1:11">
      <c r="A23" s="31" t="s">
        <v>78</v>
      </c>
      <c r="B23" s="33">
        <v>177954</v>
      </c>
      <c r="C23" s="151">
        <v>1239</v>
      </c>
      <c r="D23" s="151">
        <v>176715</v>
      </c>
      <c r="E23" s="36">
        <v>13315</v>
      </c>
      <c r="F23" s="32">
        <v>61283</v>
      </c>
      <c r="G23" s="32">
        <v>57352</v>
      </c>
      <c r="H23" s="32">
        <v>14265</v>
      </c>
      <c r="I23" s="32">
        <v>22411</v>
      </c>
      <c r="J23" s="33">
        <v>8089</v>
      </c>
      <c r="K23" s="3"/>
    </row>
    <row r="24" spans="1:11">
      <c r="A24" s="31" t="s">
        <v>79</v>
      </c>
      <c r="B24" s="33">
        <v>175484</v>
      </c>
      <c r="C24" s="151">
        <v>1545</v>
      </c>
      <c r="D24" s="151">
        <v>173939</v>
      </c>
      <c r="E24" s="36">
        <v>14139</v>
      </c>
      <c r="F24" s="32">
        <v>59724</v>
      </c>
      <c r="G24" s="32">
        <v>56091</v>
      </c>
      <c r="H24" s="32">
        <v>14903</v>
      </c>
      <c r="I24" s="32">
        <v>21671</v>
      </c>
      <c r="J24" s="33">
        <v>7412</v>
      </c>
      <c r="K24" s="3"/>
    </row>
    <row r="25" spans="1:11">
      <c r="A25" s="31" t="s">
        <v>80</v>
      </c>
      <c r="B25" s="33">
        <v>170941</v>
      </c>
      <c r="C25" s="151">
        <v>1681</v>
      </c>
      <c r="D25" s="151">
        <v>169260</v>
      </c>
      <c r="E25" s="36">
        <v>13911</v>
      </c>
      <c r="F25" s="32">
        <v>59258</v>
      </c>
      <c r="G25" s="32">
        <v>53620</v>
      </c>
      <c r="H25" s="32">
        <v>13548</v>
      </c>
      <c r="I25" s="32">
        <v>21135</v>
      </c>
      <c r="J25" s="33">
        <v>7787</v>
      </c>
      <c r="K25" s="3"/>
    </row>
    <row r="26" spans="1:11">
      <c r="A26" s="31" t="s">
        <v>81</v>
      </c>
      <c r="B26" s="33">
        <v>176509</v>
      </c>
      <c r="C26" s="151">
        <v>2249</v>
      </c>
      <c r="D26" s="151">
        <v>174260</v>
      </c>
      <c r="E26" s="36">
        <v>14449</v>
      </c>
      <c r="F26" s="32">
        <v>61337</v>
      </c>
      <c r="G26" s="32">
        <v>54612</v>
      </c>
      <c r="H26" s="32">
        <v>14435</v>
      </c>
      <c r="I26" s="32">
        <v>21992</v>
      </c>
      <c r="J26" s="33">
        <v>7435</v>
      </c>
      <c r="K26" s="3"/>
    </row>
    <row r="27" spans="1:11">
      <c r="A27" s="31" t="s">
        <v>82</v>
      </c>
      <c r="B27" s="33">
        <v>170476</v>
      </c>
      <c r="C27" s="151">
        <v>1841</v>
      </c>
      <c r="D27" s="151">
        <v>168636</v>
      </c>
      <c r="E27" s="36">
        <v>14273</v>
      </c>
      <c r="F27" s="32">
        <v>59579</v>
      </c>
      <c r="G27" s="32">
        <v>53121</v>
      </c>
      <c r="H27" s="32">
        <v>13422</v>
      </c>
      <c r="I27" s="32">
        <v>20401</v>
      </c>
      <c r="J27" s="33">
        <v>7840</v>
      </c>
      <c r="K27" s="3"/>
    </row>
    <row r="28" spans="1:11" ht="30.6" customHeight="1">
      <c r="A28" s="37" t="s">
        <v>84</v>
      </c>
      <c r="B28" s="33"/>
      <c r="C28" s="151"/>
      <c r="D28" s="151"/>
      <c r="E28" s="36"/>
      <c r="F28" s="32"/>
      <c r="G28" s="32"/>
      <c r="H28" s="32"/>
      <c r="I28" s="32"/>
      <c r="J28" s="33"/>
      <c r="K28" s="3"/>
    </row>
    <row r="29" spans="1:11" ht="25.35" customHeight="1">
      <c r="A29" s="25" t="s">
        <v>70</v>
      </c>
      <c r="B29" s="115">
        <v>1268557</v>
      </c>
      <c r="C29" s="150">
        <v>9015</v>
      </c>
      <c r="D29" s="150">
        <v>1259541</v>
      </c>
      <c r="E29" s="30">
        <v>94481</v>
      </c>
      <c r="F29" s="26">
        <v>447214</v>
      </c>
      <c r="G29" s="26">
        <v>410508</v>
      </c>
      <c r="H29" s="26">
        <v>92759</v>
      </c>
      <c r="I29" s="26">
        <v>154449</v>
      </c>
      <c r="J29" s="27">
        <v>60131</v>
      </c>
      <c r="K29" s="3"/>
    </row>
    <row r="30" spans="1:11" ht="20.100000000000001" customHeight="1">
      <c r="A30" s="31" t="s">
        <v>85</v>
      </c>
      <c r="B30" s="33">
        <v>173735</v>
      </c>
      <c r="C30" s="151">
        <v>1099</v>
      </c>
      <c r="D30" s="151">
        <v>172636</v>
      </c>
      <c r="E30" s="36">
        <v>13471</v>
      </c>
      <c r="F30" s="32">
        <v>59205</v>
      </c>
      <c r="G30" s="32">
        <v>56860</v>
      </c>
      <c r="H30" s="32">
        <v>12571</v>
      </c>
      <c r="I30" s="85">
        <v>21745</v>
      </c>
      <c r="J30" s="86">
        <v>8784</v>
      </c>
      <c r="K30" s="3"/>
    </row>
    <row r="31" spans="1:11">
      <c r="A31" s="31" t="s">
        <v>86</v>
      </c>
      <c r="B31" s="33">
        <v>180967</v>
      </c>
      <c r="C31" s="151">
        <v>2873</v>
      </c>
      <c r="D31" s="151">
        <v>178094</v>
      </c>
      <c r="E31" s="36">
        <v>12896</v>
      </c>
      <c r="F31" s="32">
        <v>62081</v>
      </c>
      <c r="G31" s="32">
        <v>59209</v>
      </c>
      <c r="H31" s="32">
        <v>14392</v>
      </c>
      <c r="I31" s="32">
        <v>22073</v>
      </c>
      <c r="J31" s="33">
        <v>7442</v>
      </c>
      <c r="K31" s="3"/>
    </row>
    <row r="32" spans="1:11">
      <c r="A32" s="31" t="s">
        <v>87</v>
      </c>
      <c r="B32" s="33">
        <v>184226</v>
      </c>
      <c r="C32" s="151">
        <v>1585</v>
      </c>
      <c r="D32" s="151">
        <v>182641</v>
      </c>
      <c r="E32" s="36">
        <v>14002</v>
      </c>
      <c r="F32" s="32">
        <v>64877</v>
      </c>
      <c r="G32" s="32">
        <v>58358</v>
      </c>
      <c r="H32" s="32">
        <v>15401</v>
      </c>
      <c r="I32" s="32">
        <v>22004</v>
      </c>
      <c r="J32" s="33">
        <v>8000</v>
      </c>
      <c r="K32" s="3"/>
    </row>
    <row r="33" spans="1:11">
      <c r="A33" s="31" t="s">
        <v>88</v>
      </c>
      <c r="B33" s="33">
        <v>190893</v>
      </c>
      <c r="C33" s="151">
        <v>810</v>
      </c>
      <c r="D33" s="151">
        <v>190082</v>
      </c>
      <c r="E33" s="36">
        <v>13513</v>
      </c>
      <c r="F33" s="32">
        <v>75290</v>
      </c>
      <c r="G33" s="32">
        <v>59300</v>
      </c>
      <c r="H33" s="32">
        <v>12085</v>
      </c>
      <c r="I33" s="32">
        <v>20988</v>
      </c>
      <c r="J33" s="33">
        <v>8908</v>
      </c>
      <c r="K33" s="3"/>
    </row>
    <row r="34" spans="1:11">
      <c r="A34" s="31" t="s">
        <v>89</v>
      </c>
      <c r="B34" s="33">
        <v>180093</v>
      </c>
      <c r="C34" s="151">
        <v>723</v>
      </c>
      <c r="D34" s="151">
        <v>179370</v>
      </c>
      <c r="E34" s="36">
        <v>13116</v>
      </c>
      <c r="F34" s="32">
        <v>65210</v>
      </c>
      <c r="G34" s="32">
        <v>57437</v>
      </c>
      <c r="H34" s="32">
        <v>12526</v>
      </c>
      <c r="I34" s="32">
        <v>21955</v>
      </c>
      <c r="J34" s="33">
        <v>9126</v>
      </c>
      <c r="K34" s="3"/>
    </row>
    <row r="35" spans="1:11">
      <c r="A35" s="31" t="s">
        <v>90</v>
      </c>
      <c r="B35" s="33">
        <v>179217</v>
      </c>
      <c r="C35" s="151">
        <v>870</v>
      </c>
      <c r="D35" s="151">
        <v>178347</v>
      </c>
      <c r="E35" s="36">
        <v>13703</v>
      </c>
      <c r="F35" s="32">
        <v>60395</v>
      </c>
      <c r="G35" s="32">
        <v>59396</v>
      </c>
      <c r="H35" s="32">
        <v>12722</v>
      </c>
      <c r="I35" s="32">
        <v>22945</v>
      </c>
      <c r="J35" s="33">
        <v>9186</v>
      </c>
      <c r="K35" s="3"/>
    </row>
    <row r="36" spans="1:11" ht="20.100000000000001" customHeight="1">
      <c r="A36" s="31" t="s">
        <v>77</v>
      </c>
      <c r="B36" s="33">
        <v>179425</v>
      </c>
      <c r="C36" s="151">
        <v>1054</v>
      </c>
      <c r="D36" s="151">
        <v>178371</v>
      </c>
      <c r="E36" s="36">
        <v>13779</v>
      </c>
      <c r="F36" s="32">
        <v>60157</v>
      </c>
      <c r="G36" s="32">
        <v>59948</v>
      </c>
      <c r="H36" s="32">
        <v>13062</v>
      </c>
      <c r="I36" s="32">
        <v>22738</v>
      </c>
      <c r="J36" s="33">
        <v>8686</v>
      </c>
      <c r="K36" s="3"/>
    </row>
    <row r="37" spans="1:11">
      <c r="A37" s="31" t="s">
        <v>78</v>
      </c>
      <c r="B37" s="33" t="s">
        <v>7</v>
      </c>
      <c r="C37" s="151" t="s">
        <v>7</v>
      </c>
      <c r="D37" s="151" t="s">
        <v>7</v>
      </c>
      <c r="E37" s="36" t="s">
        <v>7</v>
      </c>
      <c r="F37" s="32" t="s">
        <v>7</v>
      </c>
      <c r="G37" s="32" t="s">
        <v>7</v>
      </c>
      <c r="H37" s="32" t="s">
        <v>7</v>
      </c>
      <c r="I37" s="32" t="s">
        <v>7</v>
      </c>
      <c r="J37" s="33" t="s">
        <v>7</v>
      </c>
      <c r="K37" s="3"/>
    </row>
    <row r="38" spans="1:11">
      <c r="A38" s="31" t="s">
        <v>79</v>
      </c>
      <c r="B38" s="33" t="s">
        <v>7</v>
      </c>
      <c r="C38" s="151" t="s">
        <v>7</v>
      </c>
      <c r="D38" s="151" t="s">
        <v>7</v>
      </c>
      <c r="E38" s="36" t="s">
        <v>7</v>
      </c>
      <c r="F38" s="32" t="s">
        <v>7</v>
      </c>
      <c r="G38" s="32" t="s">
        <v>7</v>
      </c>
      <c r="H38" s="32" t="s">
        <v>7</v>
      </c>
      <c r="I38" s="32" t="s">
        <v>7</v>
      </c>
      <c r="J38" s="33" t="s">
        <v>7</v>
      </c>
      <c r="K38" s="3"/>
    </row>
    <row r="39" spans="1:11">
      <c r="A39" s="31" t="s">
        <v>80</v>
      </c>
      <c r="B39" s="33" t="s">
        <v>7</v>
      </c>
      <c r="C39" s="151" t="s">
        <v>7</v>
      </c>
      <c r="D39" s="151" t="s">
        <v>7</v>
      </c>
      <c r="E39" s="36" t="s">
        <v>7</v>
      </c>
      <c r="F39" s="32" t="s">
        <v>7</v>
      </c>
      <c r="G39" s="32" t="s">
        <v>7</v>
      </c>
      <c r="H39" s="32" t="s">
        <v>7</v>
      </c>
      <c r="I39" s="32" t="s">
        <v>7</v>
      </c>
      <c r="J39" s="33" t="s">
        <v>7</v>
      </c>
      <c r="K39" s="3"/>
    </row>
    <row r="40" spans="1:11">
      <c r="A40" s="31" t="s">
        <v>81</v>
      </c>
      <c r="B40" s="33" t="s">
        <v>7</v>
      </c>
      <c r="C40" s="151" t="s">
        <v>7</v>
      </c>
      <c r="D40" s="151" t="s">
        <v>7</v>
      </c>
      <c r="E40" s="36" t="s">
        <v>7</v>
      </c>
      <c r="F40" s="32" t="s">
        <v>7</v>
      </c>
      <c r="G40" s="32" t="s">
        <v>7</v>
      </c>
      <c r="H40" s="32" t="s">
        <v>7</v>
      </c>
      <c r="I40" s="32" t="s">
        <v>7</v>
      </c>
      <c r="J40" s="33" t="s">
        <v>7</v>
      </c>
      <c r="K40" s="3"/>
    </row>
    <row r="41" spans="1:11" ht="15" customHeight="1" thickBot="1">
      <c r="A41" s="170" t="s">
        <v>82</v>
      </c>
      <c r="B41" s="155" t="s">
        <v>7</v>
      </c>
      <c r="C41" s="152" t="s">
        <v>7</v>
      </c>
      <c r="D41" s="152" t="s">
        <v>7</v>
      </c>
      <c r="E41" s="153" t="s">
        <v>7</v>
      </c>
      <c r="F41" s="154" t="s">
        <v>7</v>
      </c>
      <c r="G41" s="154" t="s">
        <v>7</v>
      </c>
      <c r="H41" s="154" t="s">
        <v>7</v>
      </c>
      <c r="I41" s="154" t="s">
        <v>7</v>
      </c>
      <c r="J41" s="155" t="s">
        <v>7</v>
      </c>
      <c r="K41" s="3"/>
    </row>
    <row r="42" spans="1:11" ht="20.100000000000001" customHeight="1" thickTop="1">
      <c r="A42" s="31"/>
      <c r="B42" s="171" t="s">
        <v>1086</v>
      </c>
      <c r="C42" s="172"/>
      <c r="D42" s="172"/>
      <c r="E42" s="172"/>
      <c r="F42" s="171"/>
      <c r="G42" s="172"/>
      <c r="H42" s="172"/>
      <c r="I42" s="7"/>
      <c r="J42" s="173"/>
      <c r="K42" s="3"/>
    </row>
    <row r="43" spans="1:11" ht="30.6" customHeight="1">
      <c r="A43" s="37" t="s">
        <v>83</v>
      </c>
      <c r="B43" s="86"/>
      <c r="C43" s="156"/>
      <c r="D43" s="156"/>
      <c r="E43" s="157"/>
      <c r="F43" s="85"/>
      <c r="G43" s="85"/>
      <c r="H43" s="85"/>
      <c r="I43" s="148"/>
      <c r="J43" s="149"/>
      <c r="K43" s="3"/>
    </row>
    <row r="44" spans="1:11" ht="25.35" customHeight="1">
      <c r="A44" s="31" t="s">
        <v>69</v>
      </c>
      <c r="B44" s="33">
        <v>3295180</v>
      </c>
      <c r="C44" s="151">
        <v>28770</v>
      </c>
      <c r="D44" s="151">
        <v>3266410</v>
      </c>
      <c r="E44" s="36">
        <v>216021</v>
      </c>
      <c r="F44" s="32">
        <v>675771</v>
      </c>
      <c r="G44" s="32">
        <v>961759</v>
      </c>
      <c r="H44" s="32">
        <v>474380</v>
      </c>
      <c r="I44" s="32">
        <v>805674</v>
      </c>
      <c r="J44" s="33">
        <v>132805</v>
      </c>
      <c r="K44" s="3"/>
    </row>
    <row r="45" spans="1:11" ht="17.100000000000001" customHeight="1">
      <c r="A45" s="25" t="s">
        <v>70</v>
      </c>
      <c r="B45" s="27">
        <v>1890065</v>
      </c>
      <c r="C45" s="150">
        <v>17434</v>
      </c>
      <c r="D45" s="150">
        <v>1872630</v>
      </c>
      <c r="E45" s="30">
        <v>122303</v>
      </c>
      <c r="F45" s="26">
        <v>388651</v>
      </c>
      <c r="G45" s="26">
        <v>546586</v>
      </c>
      <c r="H45" s="26">
        <v>281627</v>
      </c>
      <c r="I45" s="26">
        <v>456717</v>
      </c>
      <c r="J45" s="27">
        <v>76748</v>
      </c>
      <c r="K45" s="3"/>
    </row>
    <row r="46" spans="1:11" ht="20.100000000000001" customHeight="1">
      <c r="A46" s="31" t="s">
        <v>71</v>
      </c>
      <c r="B46" s="33">
        <v>262856</v>
      </c>
      <c r="C46" s="151">
        <v>2745</v>
      </c>
      <c r="D46" s="151">
        <v>260111</v>
      </c>
      <c r="E46" s="36">
        <v>16865</v>
      </c>
      <c r="F46" s="32">
        <v>54795</v>
      </c>
      <c r="G46" s="32">
        <v>74873</v>
      </c>
      <c r="H46" s="32">
        <v>40191</v>
      </c>
      <c r="I46" s="32">
        <v>62498</v>
      </c>
      <c r="J46" s="33">
        <v>10888</v>
      </c>
      <c r="K46" s="3"/>
    </row>
    <row r="47" spans="1:11">
      <c r="A47" s="31" t="s">
        <v>72</v>
      </c>
      <c r="B47" s="33">
        <v>267734</v>
      </c>
      <c r="C47" s="151">
        <v>2686</v>
      </c>
      <c r="D47" s="151">
        <v>265047</v>
      </c>
      <c r="E47" s="36">
        <v>17895</v>
      </c>
      <c r="F47" s="32">
        <v>54699</v>
      </c>
      <c r="G47" s="32">
        <v>75723</v>
      </c>
      <c r="H47" s="32">
        <v>41356</v>
      </c>
      <c r="I47" s="32">
        <v>64447</v>
      </c>
      <c r="J47" s="33">
        <v>10926</v>
      </c>
      <c r="K47" s="3"/>
    </row>
    <row r="48" spans="1:11">
      <c r="A48" s="31" t="s">
        <v>73</v>
      </c>
      <c r="B48" s="33">
        <v>264629</v>
      </c>
      <c r="C48" s="151">
        <v>2320</v>
      </c>
      <c r="D48" s="151">
        <v>262308</v>
      </c>
      <c r="E48" s="36">
        <v>17458</v>
      </c>
      <c r="F48" s="32">
        <v>54160</v>
      </c>
      <c r="G48" s="32">
        <v>76216</v>
      </c>
      <c r="H48" s="32">
        <v>38218</v>
      </c>
      <c r="I48" s="32">
        <v>65775</v>
      </c>
      <c r="J48" s="33">
        <v>10481</v>
      </c>
      <c r="K48" s="3"/>
    </row>
    <row r="49" spans="1:11">
      <c r="A49" s="31" t="s">
        <v>74</v>
      </c>
      <c r="B49" s="33">
        <v>271994</v>
      </c>
      <c r="C49" s="151">
        <v>2727</v>
      </c>
      <c r="D49" s="151">
        <v>269267</v>
      </c>
      <c r="E49" s="36">
        <v>17489</v>
      </c>
      <c r="F49" s="32">
        <v>54978</v>
      </c>
      <c r="G49" s="32">
        <v>77770</v>
      </c>
      <c r="H49" s="32">
        <v>41402</v>
      </c>
      <c r="I49" s="32">
        <v>66471</v>
      </c>
      <c r="J49" s="33">
        <v>11158</v>
      </c>
      <c r="K49" s="3"/>
    </row>
    <row r="50" spans="1:11">
      <c r="A50" s="31" t="s">
        <v>75</v>
      </c>
      <c r="B50" s="33">
        <v>270951</v>
      </c>
      <c r="C50" s="151">
        <v>2653</v>
      </c>
      <c r="D50" s="151">
        <v>268298</v>
      </c>
      <c r="E50" s="36">
        <v>17549</v>
      </c>
      <c r="F50" s="32">
        <v>56962</v>
      </c>
      <c r="G50" s="32">
        <v>78163</v>
      </c>
      <c r="H50" s="32">
        <v>40395</v>
      </c>
      <c r="I50" s="32">
        <v>64083</v>
      </c>
      <c r="J50" s="33">
        <v>11147</v>
      </c>
      <c r="K50" s="3"/>
    </row>
    <row r="51" spans="1:11">
      <c r="A51" s="31" t="s">
        <v>76</v>
      </c>
      <c r="B51" s="33">
        <v>272881</v>
      </c>
      <c r="C51" s="151">
        <v>2048</v>
      </c>
      <c r="D51" s="151">
        <v>270833</v>
      </c>
      <c r="E51" s="36">
        <v>17407</v>
      </c>
      <c r="F51" s="32">
        <v>55232</v>
      </c>
      <c r="G51" s="32">
        <v>80273</v>
      </c>
      <c r="H51" s="32">
        <v>40241</v>
      </c>
      <c r="I51" s="32">
        <v>66454</v>
      </c>
      <c r="J51" s="33">
        <v>11226</v>
      </c>
      <c r="K51" s="3"/>
    </row>
    <row r="52" spans="1:11" ht="20.100000000000001" customHeight="1">
      <c r="A52" s="31" t="s">
        <v>77</v>
      </c>
      <c r="B52" s="33">
        <v>279021</v>
      </c>
      <c r="C52" s="151">
        <v>2255</v>
      </c>
      <c r="D52" s="151">
        <v>276766</v>
      </c>
      <c r="E52" s="36">
        <v>17639</v>
      </c>
      <c r="F52" s="32">
        <v>57825</v>
      </c>
      <c r="G52" s="32">
        <v>83569</v>
      </c>
      <c r="H52" s="32">
        <v>39823</v>
      </c>
      <c r="I52" s="32">
        <v>66990</v>
      </c>
      <c r="J52" s="33">
        <v>10922</v>
      </c>
      <c r="K52" s="3"/>
    </row>
    <row r="53" spans="1:11">
      <c r="A53" s="31" t="s">
        <v>78</v>
      </c>
      <c r="B53" s="33">
        <v>275071</v>
      </c>
      <c r="C53" s="151">
        <v>2294</v>
      </c>
      <c r="D53" s="151">
        <v>272777</v>
      </c>
      <c r="E53" s="36">
        <v>18065</v>
      </c>
      <c r="F53" s="32">
        <v>54060</v>
      </c>
      <c r="G53" s="32">
        <v>83244</v>
      </c>
      <c r="H53" s="32">
        <v>39024</v>
      </c>
      <c r="I53" s="32">
        <v>67038</v>
      </c>
      <c r="J53" s="33">
        <v>11346</v>
      </c>
      <c r="K53" s="3"/>
    </row>
    <row r="54" spans="1:11">
      <c r="A54" s="31" t="s">
        <v>79</v>
      </c>
      <c r="B54" s="33">
        <v>283206</v>
      </c>
      <c r="C54" s="151">
        <v>2197</v>
      </c>
      <c r="D54" s="151">
        <v>281009</v>
      </c>
      <c r="E54" s="36">
        <v>18699</v>
      </c>
      <c r="F54" s="32">
        <v>55773</v>
      </c>
      <c r="G54" s="32">
        <v>85695</v>
      </c>
      <c r="H54" s="32">
        <v>39119</v>
      </c>
      <c r="I54" s="32">
        <v>70469</v>
      </c>
      <c r="J54" s="33">
        <v>11253</v>
      </c>
      <c r="K54" s="3"/>
    </row>
    <row r="55" spans="1:11">
      <c r="A55" s="31" t="s">
        <v>80</v>
      </c>
      <c r="B55" s="33">
        <v>271029</v>
      </c>
      <c r="C55" s="151">
        <v>2330</v>
      </c>
      <c r="D55" s="151">
        <v>268699</v>
      </c>
      <c r="E55" s="36">
        <v>18414</v>
      </c>
      <c r="F55" s="32">
        <v>53388</v>
      </c>
      <c r="G55" s="32">
        <v>79197</v>
      </c>
      <c r="H55" s="32">
        <v>38066</v>
      </c>
      <c r="I55" s="32">
        <v>69007</v>
      </c>
      <c r="J55" s="33">
        <v>10626</v>
      </c>
      <c r="K55" s="3"/>
    </row>
    <row r="56" spans="1:11">
      <c r="A56" s="31" t="s">
        <v>81</v>
      </c>
      <c r="B56" s="33">
        <v>282510</v>
      </c>
      <c r="C56" s="151">
        <v>2106</v>
      </c>
      <c r="D56" s="151">
        <v>280404</v>
      </c>
      <c r="E56" s="36">
        <v>19435</v>
      </c>
      <c r="F56" s="32">
        <v>56520</v>
      </c>
      <c r="G56" s="32">
        <v>83234</v>
      </c>
      <c r="H56" s="32">
        <v>39076</v>
      </c>
      <c r="I56" s="32">
        <v>70575</v>
      </c>
      <c r="J56" s="33">
        <v>11564</v>
      </c>
      <c r="K56" s="3"/>
    </row>
    <row r="57" spans="1:11">
      <c r="A57" s="31" t="s">
        <v>82</v>
      </c>
      <c r="B57" s="33">
        <v>293299</v>
      </c>
      <c r="C57" s="151">
        <v>2408</v>
      </c>
      <c r="D57" s="151">
        <v>290890</v>
      </c>
      <c r="E57" s="36">
        <v>19104</v>
      </c>
      <c r="F57" s="32">
        <v>67378</v>
      </c>
      <c r="G57" s="32">
        <v>83803</v>
      </c>
      <c r="H57" s="32">
        <v>37468</v>
      </c>
      <c r="I57" s="32">
        <v>71869</v>
      </c>
      <c r="J57" s="33">
        <v>11269</v>
      </c>
      <c r="K57" s="3"/>
    </row>
    <row r="58" spans="1:11" ht="30.6" customHeight="1">
      <c r="A58" s="37" t="s">
        <v>84</v>
      </c>
      <c r="B58" s="33"/>
      <c r="C58" s="151"/>
      <c r="D58" s="151"/>
      <c r="E58" s="36"/>
      <c r="F58" s="32"/>
      <c r="G58" s="32"/>
      <c r="H58" s="32"/>
      <c r="I58" s="32"/>
      <c r="J58" s="33"/>
      <c r="K58" s="3"/>
    </row>
    <row r="59" spans="1:11" ht="25.35" customHeight="1">
      <c r="A59" s="25" t="s">
        <v>70</v>
      </c>
      <c r="B59" s="27">
        <v>2108197</v>
      </c>
      <c r="C59" s="150">
        <v>14094</v>
      </c>
      <c r="D59" s="150">
        <v>2094103</v>
      </c>
      <c r="E59" s="30">
        <v>132163</v>
      </c>
      <c r="F59" s="26">
        <v>464188</v>
      </c>
      <c r="G59" s="26">
        <v>640954</v>
      </c>
      <c r="H59" s="26">
        <v>256564</v>
      </c>
      <c r="I59" s="26">
        <v>514360</v>
      </c>
      <c r="J59" s="27">
        <v>85875</v>
      </c>
      <c r="K59" s="3"/>
    </row>
    <row r="60" spans="1:11" ht="20.100000000000001" customHeight="1">
      <c r="A60" s="31" t="s">
        <v>85</v>
      </c>
      <c r="B60" s="33">
        <v>329812</v>
      </c>
      <c r="C60" s="151">
        <v>2017</v>
      </c>
      <c r="D60" s="151">
        <v>327796</v>
      </c>
      <c r="E60" s="36">
        <v>20156</v>
      </c>
      <c r="F60" s="32">
        <v>90341</v>
      </c>
      <c r="G60" s="32">
        <v>88516</v>
      </c>
      <c r="H60" s="32">
        <v>37834</v>
      </c>
      <c r="I60" s="85">
        <v>78626</v>
      </c>
      <c r="J60" s="86">
        <v>12324</v>
      </c>
      <c r="K60" s="3"/>
    </row>
    <row r="61" spans="1:11">
      <c r="A61" s="31" t="s">
        <v>86</v>
      </c>
      <c r="B61" s="33">
        <v>328158</v>
      </c>
      <c r="C61" s="151">
        <v>2139</v>
      </c>
      <c r="D61" s="151">
        <v>326018</v>
      </c>
      <c r="E61" s="36">
        <v>19289</v>
      </c>
      <c r="F61" s="32">
        <v>86253</v>
      </c>
      <c r="G61" s="32">
        <v>89804</v>
      </c>
      <c r="H61" s="32">
        <v>38037</v>
      </c>
      <c r="I61" s="32">
        <v>80598</v>
      </c>
      <c r="J61" s="33">
        <v>12038</v>
      </c>
      <c r="K61" s="3"/>
    </row>
    <row r="62" spans="1:11">
      <c r="A62" s="31" t="s">
        <v>87</v>
      </c>
      <c r="B62" s="33">
        <v>346743</v>
      </c>
      <c r="C62" s="151">
        <v>2151</v>
      </c>
      <c r="D62" s="151">
        <v>344592</v>
      </c>
      <c r="E62" s="36">
        <v>19331</v>
      </c>
      <c r="F62" s="32">
        <v>75264</v>
      </c>
      <c r="G62" s="32">
        <v>93475</v>
      </c>
      <c r="H62" s="32">
        <v>41535</v>
      </c>
      <c r="I62" s="32">
        <v>102855</v>
      </c>
      <c r="J62" s="33">
        <v>12132</v>
      </c>
      <c r="K62" s="3"/>
    </row>
    <row r="63" spans="1:11">
      <c r="A63" s="31" t="s">
        <v>88</v>
      </c>
      <c r="B63" s="33">
        <v>277805</v>
      </c>
      <c r="C63" s="151">
        <v>1824</v>
      </c>
      <c r="D63" s="151">
        <v>275981</v>
      </c>
      <c r="E63" s="36">
        <v>18488</v>
      </c>
      <c r="F63" s="32">
        <v>52008</v>
      </c>
      <c r="G63" s="32">
        <v>90597</v>
      </c>
      <c r="H63" s="32">
        <v>33253</v>
      </c>
      <c r="I63" s="32">
        <v>69909</v>
      </c>
      <c r="J63" s="33">
        <v>11727</v>
      </c>
      <c r="K63" s="3"/>
    </row>
    <row r="64" spans="1:11">
      <c r="A64" s="31" t="s">
        <v>89</v>
      </c>
      <c r="B64" s="33">
        <v>277444</v>
      </c>
      <c r="C64" s="151">
        <v>1864</v>
      </c>
      <c r="D64" s="151">
        <v>275580</v>
      </c>
      <c r="E64" s="36">
        <v>18334</v>
      </c>
      <c r="F64" s="32">
        <v>51052</v>
      </c>
      <c r="G64" s="32">
        <v>90879</v>
      </c>
      <c r="H64" s="32">
        <v>36650</v>
      </c>
      <c r="I64" s="32">
        <v>65940</v>
      </c>
      <c r="J64" s="33">
        <v>12726</v>
      </c>
      <c r="K64" s="3"/>
    </row>
    <row r="65" spans="1:11">
      <c r="A65" s="31" t="s">
        <v>90</v>
      </c>
      <c r="B65" s="33">
        <v>264934</v>
      </c>
      <c r="C65" s="151">
        <v>2009</v>
      </c>
      <c r="D65" s="151">
        <v>262926</v>
      </c>
      <c r="E65" s="36">
        <v>18063</v>
      </c>
      <c r="F65" s="32">
        <v>48374</v>
      </c>
      <c r="G65" s="32">
        <v>91490</v>
      </c>
      <c r="H65" s="32">
        <v>35332</v>
      </c>
      <c r="I65" s="32">
        <v>57581</v>
      </c>
      <c r="J65" s="33">
        <v>12085</v>
      </c>
      <c r="K65" s="3"/>
    </row>
    <row r="66" spans="1:11" ht="20.100000000000001" customHeight="1">
      <c r="A66" s="31" t="s">
        <v>77</v>
      </c>
      <c r="B66" s="33">
        <v>283301</v>
      </c>
      <c r="C66" s="151">
        <v>2091</v>
      </c>
      <c r="D66" s="151">
        <v>281211</v>
      </c>
      <c r="E66" s="36">
        <v>18503</v>
      </c>
      <c r="F66" s="32">
        <v>60896</v>
      </c>
      <c r="G66" s="32">
        <v>96193</v>
      </c>
      <c r="H66" s="32">
        <v>33923</v>
      </c>
      <c r="I66" s="32">
        <v>58852</v>
      </c>
      <c r="J66" s="33">
        <v>12844</v>
      </c>
      <c r="K66" s="3"/>
    </row>
    <row r="67" spans="1:11">
      <c r="A67" s="31" t="s">
        <v>78</v>
      </c>
      <c r="B67" s="33" t="s">
        <v>7</v>
      </c>
      <c r="C67" s="151" t="s">
        <v>7</v>
      </c>
      <c r="D67" s="151" t="s">
        <v>7</v>
      </c>
      <c r="E67" s="36" t="s">
        <v>7</v>
      </c>
      <c r="F67" s="32" t="s">
        <v>7</v>
      </c>
      <c r="G67" s="32" t="s">
        <v>7</v>
      </c>
      <c r="H67" s="32" t="s">
        <v>7</v>
      </c>
      <c r="I67" s="32" t="s">
        <v>7</v>
      </c>
      <c r="J67" s="33" t="s">
        <v>7</v>
      </c>
      <c r="K67" s="3"/>
    </row>
    <row r="68" spans="1:11">
      <c r="A68" s="31" t="s">
        <v>79</v>
      </c>
      <c r="B68" s="33" t="s">
        <v>7</v>
      </c>
      <c r="C68" s="151" t="s">
        <v>7</v>
      </c>
      <c r="D68" s="151" t="s">
        <v>7</v>
      </c>
      <c r="E68" s="36" t="s">
        <v>7</v>
      </c>
      <c r="F68" s="32" t="s">
        <v>7</v>
      </c>
      <c r="G68" s="32" t="s">
        <v>7</v>
      </c>
      <c r="H68" s="32" t="s">
        <v>7</v>
      </c>
      <c r="I68" s="32" t="s">
        <v>7</v>
      </c>
      <c r="J68" s="33" t="s">
        <v>7</v>
      </c>
      <c r="K68" s="3"/>
    </row>
    <row r="69" spans="1:11">
      <c r="A69" s="31" t="s">
        <v>80</v>
      </c>
      <c r="B69" s="33" t="s">
        <v>7</v>
      </c>
      <c r="C69" s="151" t="s">
        <v>7</v>
      </c>
      <c r="D69" s="151" t="s">
        <v>7</v>
      </c>
      <c r="E69" s="36" t="s">
        <v>7</v>
      </c>
      <c r="F69" s="32" t="s">
        <v>7</v>
      </c>
      <c r="G69" s="32" t="s">
        <v>7</v>
      </c>
      <c r="H69" s="32" t="s">
        <v>7</v>
      </c>
      <c r="I69" s="32" t="s">
        <v>7</v>
      </c>
      <c r="J69" s="33" t="s">
        <v>7</v>
      </c>
      <c r="K69" s="3"/>
    </row>
    <row r="70" spans="1:11" ht="15" customHeight="1">
      <c r="A70" s="31" t="s">
        <v>81</v>
      </c>
      <c r="B70" s="33" t="s">
        <v>7</v>
      </c>
      <c r="C70" s="151" t="s">
        <v>7</v>
      </c>
      <c r="D70" s="151" t="s">
        <v>7</v>
      </c>
      <c r="E70" s="36" t="s">
        <v>7</v>
      </c>
      <c r="F70" s="32" t="s">
        <v>7</v>
      </c>
      <c r="G70" s="32" t="s">
        <v>7</v>
      </c>
      <c r="H70" s="32" t="s">
        <v>7</v>
      </c>
      <c r="I70" s="32" t="s">
        <v>7</v>
      </c>
      <c r="J70" s="33" t="s">
        <v>7</v>
      </c>
      <c r="K70" s="3"/>
    </row>
    <row r="71" spans="1:11" ht="15" customHeight="1">
      <c r="A71" s="25" t="s">
        <v>82</v>
      </c>
      <c r="B71" s="27" t="s">
        <v>7</v>
      </c>
      <c r="C71" s="150" t="s">
        <v>7</v>
      </c>
      <c r="D71" s="150" t="s">
        <v>7</v>
      </c>
      <c r="E71" s="30" t="s">
        <v>7</v>
      </c>
      <c r="F71" s="26" t="s">
        <v>7</v>
      </c>
      <c r="G71" s="26" t="s">
        <v>7</v>
      </c>
      <c r="H71" s="26" t="s">
        <v>7</v>
      </c>
      <c r="I71" s="26" t="s">
        <v>7</v>
      </c>
      <c r="J71" s="27" t="s">
        <v>7</v>
      </c>
      <c r="K71" s="3"/>
    </row>
    <row r="72" spans="1:11" ht="22.35" customHeight="1">
      <c r="A72" s="2" t="s">
        <v>1140</v>
      </c>
      <c r="B72" s="2"/>
      <c r="C72" s="2"/>
      <c r="D72" s="2"/>
      <c r="E72" s="2"/>
      <c r="F72" s="2"/>
      <c r="G72" s="2"/>
      <c r="H72" s="2"/>
      <c r="I72" s="2"/>
      <c r="J72" s="2"/>
      <c r="K72" s="3"/>
    </row>
    <row r="73" spans="1:11" ht="22.35" customHeight="1">
      <c r="A73" s="2" t="s">
        <v>1138</v>
      </c>
      <c r="B73" s="2"/>
      <c r="C73" s="2"/>
      <c r="D73" s="2"/>
      <c r="E73" s="2"/>
      <c r="F73" s="2"/>
      <c r="G73" s="2"/>
      <c r="H73" s="2"/>
      <c r="I73" s="2"/>
      <c r="J73" s="2"/>
      <c r="K73" s="3"/>
    </row>
    <row r="74" spans="1:11" ht="22.3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3"/>
    </row>
    <row r="75" spans="1:11" ht="24.95" customHeight="1">
      <c r="A75" s="2" t="s">
        <v>135</v>
      </c>
      <c r="B75" s="45"/>
      <c r="C75" s="45"/>
      <c r="D75" s="2"/>
      <c r="E75" s="45"/>
      <c r="F75" s="45"/>
      <c r="G75" s="45"/>
      <c r="H75" s="45"/>
      <c r="I75" s="45"/>
      <c r="J75" s="45"/>
      <c r="K75" s="3"/>
    </row>
    <row r="76" spans="1:11" ht="24.95" customHeight="1">
      <c r="A76" s="2" t="s">
        <v>1139</v>
      </c>
      <c r="B76" s="45"/>
      <c r="C76" s="45"/>
      <c r="D76" s="2"/>
      <c r="E76" s="45"/>
      <c r="F76" s="45"/>
      <c r="G76" s="45"/>
      <c r="H76" s="45"/>
      <c r="I76" s="45"/>
      <c r="J76" s="45"/>
      <c r="K76" s="3"/>
    </row>
    <row r="77" spans="1:11" ht="24.95" customHeight="1">
      <c r="A77" s="2"/>
      <c r="B77" s="45"/>
      <c r="C77" s="45"/>
      <c r="D77" s="2"/>
      <c r="E77" s="45"/>
      <c r="F77" s="45"/>
      <c r="G77" s="45"/>
      <c r="H77" s="45"/>
      <c r="I77" s="45"/>
      <c r="J77" s="45"/>
      <c r="K77" s="3"/>
    </row>
    <row r="78" spans="1:11" ht="22.35" customHeight="1">
      <c r="A78" s="2" t="s">
        <v>136</v>
      </c>
      <c r="B78" s="45"/>
      <c r="C78" s="45"/>
      <c r="D78" s="2"/>
      <c r="E78" s="45"/>
      <c r="F78" s="45"/>
      <c r="G78" s="45"/>
      <c r="H78" s="45"/>
      <c r="I78" s="45"/>
      <c r="J78" s="45"/>
      <c r="K78" s="3"/>
    </row>
    <row r="79" spans="1:11">
      <c r="A79" s="2" t="s">
        <v>137</v>
      </c>
      <c r="B79" s="2"/>
      <c r="C79" s="2"/>
      <c r="D79" s="2"/>
      <c r="E79" s="2"/>
      <c r="F79" s="2"/>
      <c r="G79" s="2"/>
      <c r="H79" s="2"/>
      <c r="I79" s="2"/>
      <c r="J79" s="2"/>
      <c r="K79" s="3"/>
    </row>
    <row r="80" spans="1:11" customFormat="1" ht="22.35" customHeight="1">
      <c r="A80" s="897" t="str">
        <f>'5'!$A$60</f>
        <v>데이터의 출처·비표본 오차·정의 및 순 조정에 포함되어 있는 세부사항에 대한 정보는 공표자료의 주석을 확인하거나 위 링크에서 확인하기를 바랍니다.</v>
      </c>
      <c r="B80" s="43"/>
      <c r="C80" s="43"/>
      <c r="D80" s="43"/>
      <c r="E80" s="43"/>
      <c r="F80" s="43"/>
      <c r="G80" s="43"/>
      <c r="H80" s="43"/>
      <c r="I80" s="43"/>
      <c r="J80" s="43"/>
    </row>
    <row r="81" spans="1:11">
      <c r="A81" s="2"/>
      <c r="B81" s="2"/>
      <c r="C81" s="2"/>
      <c r="D81" s="2"/>
      <c r="E81" s="2"/>
      <c r="F81" s="2"/>
      <c r="G81" s="2"/>
      <c r="H81" s="2"/>
      <c r="I81" s="2"/>
      <c r="J81" s="2"/>
      <c r="K81" s="3"/>
    </row>
    <row r="82" spans="1:11">
      <c r="A82" s="2"/>
      <c r="B82" s="2"/>
      <c r="C82" s="2"/>
      <c r="D82" s="2"/>
      <c r="E82" s="2"/>
      <c r="F82" s="2"/>
      <c r="G82" s="2"/>
      <c r="H82" s="2"/>
      <c r="I82" s="2"/>
      <c r="J82" s="2"/>
      <c r="K82" s="3"/>
    </row>
    <row r="83" spans="1:11">
      <c r="A83" s="2"/>
      <c r="B83" s="2"/>
      <c r="C83" s="2"/>
      <c r="D83" s="2"/>
      <c r="E83" s="2"/>
      <c r="F83" s="2"/>
      <c r="G83" s="2"/>
      <c r="H83" s="2"/>
      <c r="I83" s="2"/>
      <c r="J83" s="2"/>
      <c r="K83" s="3"/>
    </row>
  </sheetData>
  <mergeCells count="9">
    <mergeCell ref="E10:J10"/>
    <mergeCell ref="A8:A9"/>
    <mergeCell ref="B8:B9"/>
    <mergeCell ref="C8:C9"/>
    <mergeCell ref="D8:D9"/>
    <mergeCell ref="A10:A11"/>
    <mergeCell ref="B10:B11"/>
    <mergeCell ref="C10:C11"/>
    <mergeCell ref="D10:D11"/>
  </mergeCells>
  <phoneticPr fontId="37" type="noConversion"/>
  <printOptions horizontalCentered="1"/>
  <pageMargins left="0.7" right="0.7" top="0.5" bottom="0.5" header="0.3" footer="0.3"/>
  <pageSetup scale="10" firstPageNumber="6" orientation="portrait" useFirstPageNumber="1" r:id="rId1"/>
  <customProperties>
    <customPr name="SourceTableID" r:id="rId2"/>
  </customPropertie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B438F-05E0-47A2-864E-049F20CD579E}">
  <sheetPr codeName="Sheet7"/>
  <dimension ref="A1:H154"/>
  <sheetViews>
    <sheetView showGridLines="0" showOutlineSymbols="0" zoomScale="85" zoomScaleNormal="85" zoomScaleSheetLayoutView="85" workbookViewId="0"/>
  </sheetViews>
  <sheetFormatPr defaultColWidth="9.6640625" defaultRowHeight="15"/>
  <cols>
    <col min="1" max="2" width="40.6640625" style="175" customWidth="1"/>
    <col min="3" max="5" width="12.6640625" style="175" customWidth="1"/>
    <col min="6" max="8" width="13.6640625" style="175" customWidth="1"/>
  </cols>
  <sheetData>
    <row r="1" spans="1:8" ht="15.75">
      <c r="A1" s="174"/>
      <c r="B1" s="174"/>
    </row>
    <row r="2" spans="1:8" ht="25.35" customHeight="1">
      <c r="A2" s="176" t="s">
        <v>3</v>
      </c>
      <c r="B2" s="848"/>
      <c r="C2" s="177"/>
      <c r="D2" s="177"/>
      <c r="E2" s="177"/>
      <c r="F2" s="177"/>
      <c r="G2" s="177"/>
      <c r="H2" s="178"/>
    </row>
    <row r="3" spans="1:8" ht="25.35" customHeight="1">
      <c r="A3" s="799" t="str">
        <f>VLOOKUP(A2,'Table of Contents'!A:C,3,0)</f>
        <v xml:space="preserve"> 상품 및 서비스별 계절조정계열</v>
      </c>
      <c r="B3" s="799"/>
      <c r="C3" s="800"/>
      <c r="D3" s="800"/>
      <c r="E3" s="800"/>
      <c r="F3" s="800"/>
      <c r="G3" s="800"/>
      <c r="H3" s="800"/>
    </row>
    <row r="4" spans="1:8" ht="45" customHeight="1">
      <c r="A4" s="179" t="s">
        <v>138</v>
      </c>
      <c r="B4" s="179"/>
      <c r="C4" s="180"/>
      <c r="D4" s="181"/>
      <c r="E4" s="181"/>
      <c r="F4" s="181"/>
      <c r="G4" s="181"/>
      <c r="H4" s="181"/>
    </row>
    <row r="5" spans="1:8" ht="45" customHeight="1">
      <c r="A5" s="179" t="str">
        <f>VLOOKUP(MID(A4,SEARCH(".",A4)+2,LEN(A4)),'Table of Contents'!B:C,2,0)</f>
        <v xml:space="preserve"> 최종용도별 및 상품별 상품 수출</v>
      </c>
      <c r="B5" s="179"/>
      <c r="C5" s="180"/>
      <c r="D5" s="181"/>
      <c r="E5" s="181"/>
      <c r="F5" s="181"/>
      <c r="G5" s="181"/>
      <c r="H5" s="181"/>
    </row>
    <row r="6" spans="1:8" ht="20.100000000000001" customHeight="1">
      <c r="A6" s="995" t="s">
        <v>139</v>
      </c>
      <c r="B6" s="995"/>
      <c r="C6" s="995"/>
      <c r="D6" s="995"/>
      <c r="E6" s="995"/>
      <c r="F6" s="995"/>
      <c r="G6" s="995"/>
      <c r="H6" s="995"/>
    </row>
    <row r="7" spans="1:8" ht="20.100000000000001" customHeight="1">
      <c r="A7" s="996" t="s">
        <v>140</v>
      </c>
      <c r="B7" s="996"/>
      <c r="C7" s="996"/>
      <c r="D7" s="996"/>
      <c r="E7" s="996"/>
      <c r="F7" s="996"/>
      <c r="G7" s="996"/>
      <c r="H7" s="996"/>
    </row>
    <row r="8" spans="1:8" ht="45.75" thickBot="1">
      <c r="A8" s="824" t="s">
        <v>1063</v>
      </c>
      <c r="B8" s="824"/>
      <c r="C8" s="811"/>
      <c r="D8" s="811"/>
      <c r="E8" s="811"/>
      <c r="F8" s="811"/>
      <c r="G8" s="811"/>
      <c r="H8" s="811"/>
    </row>
    <row r="9" spans="1:8" ht="20.100000000000001" customHeight="1" thickTop="1">
      <c r="A9" s="997" t="s">
        <v>141</v>
      </c>
      <c r="B9" s="999" t="s">
        <v>1155</v>
      </c>
      <c r="C9" s="182" t="s">
        <v>77</v>
      </c>
      <c r="D9" s="182" t="s">
        <v>76</v>
      </c>
      <c r="E9" s="182" t="s">
        <v>142</v>
      </c>
      <c r="F9" s="183" t="s">
        <v>143</v>
      </c>
      <c r="G9" s="182" t="s">
        <v>143</v>
      </c>
      <c r="H9" s="184" t="s">
        <v>143</v>
      </c>
    </row>
    <row r="10" spans="1:8" ht="20.100000000000001" customHeight="1" thickBot="1">
      <c r="A10" s="998"/>
      <c r="B10" s="1000"/>
      <c r="C10" s="185">
        <v>2025</v>
      </c>
      <c r="D10" s="185" t="s">
        <v>144</v>
      </c>
      <c r="E10" s="185" t="s">
        <v>145</v>
      </c>
      <c r="F10" s="186">
        <v>2025</v>
      </c>
      <c r="G10" s="185">
        <v>2024</v>
      </c>
      <c r="H10" s="187" t="s">
        <v>145</v>
      </c>
    </row>
    <row r="11" spans="1:8" ht="25.35" customHeight="1" thickTop="1">
      <c r="A11" s="188" t="s">
        <v>1238</v>
      </c>
      <c r="B11" s="188" t="s">
        <v>1157</v>
      </c>
      <c r="C11" s="189">
        <v>179425</v>
      </c>
      <c r="D11" s="189">
        <v>179217</v>
      </c>
      <c r="E11" s="190">
        <v>208</v>
      </c>
      <c r="F11" s="191">
        <v>1268557</v>
      </c>
      <c r="G11" s="189">
        <v>1208413</v>
      </c>
      <c r="H11" s="192">
        <v>60144</v>
      </c>
    </row>
    <row r="12" spans="1:8" ht="17.100000000000001" customHeight="1">
      <c r="A12" s="193" t="s">
        <v>122</v>
      </c>
      <c r="B12" s="193" t="s">
        <v>1117</v>
      </c>
      <c r="C12" s="194">
        <v>1054</v>
      </c>
      <c r="D12" s="194">
        <v>870</v>
      </c>
      <c r="E12" s="195">
        <v>184</v>
      </c>
      <c r="F12" s="196">
        <v>9015</v>
      </c>
      <c r="G12" s="194">
        <v>9532</v>
      </c>
      <c r="H12" s="197">
        <v>-517</v>
      </c>
    </row>
    <row r="13" spans="1:8" ht="22.35" customHeight="1">
      <c r="A13" s="198" t="s">
        <v>147</v>
      </c>
      <c r="B13" s="198" t="s">
        <v>1158</v>
      </c>
      <c r="C13" s="199">
        <v>178371</v>
      </c>
      <c r="D13" s="199">
        <v>178347</v>
      </c>
      <c r="E13" s="200">
        <v>23</v>
      </c>
      <c r="F13" s="201">
        <v>1259541</v>
      </c>
      <c r="G13" s="199">
        <v>1198881</v>
      </c>
      <c r="H13" s="202">
        <v>60660</v>
      </c>
    </row>
    <row r="14" spans="1:8" ht="22.35" customHeight="1">
      <c r="A14" s="198" t="s">
        <v>148</v>
      </c>
      <c r="B14" s="198" t="s">
        <v>1110</v>
      </c>
      <c r="C14" s="199">
        <v>13779</v>
      </c>
      <c r="D14" s="199">
        <v>13703</v>
      </c>
      <c r="E14" s="200">
        <v>76</v>
      </c>
      <c r="F14" s="201">
        <v>94481</v>
      </c>
      <c r="G14" s="199">
        <v>95682</v>
      </c>
      <c r="H14" s="202">
        <v>-1201</v>
      </c>
    </row>
    <row r="15" spans="1:8" ht="16.350000000000001" customHeight="1">
      <c r="A15" s="203" t="s">
        <v>149</v>
      </c>
      <c r="B15" s="203" t="s">
        <v>1375</v>
      </c>
      <c r="C15" s="204">
        <v>2087</v>
      </c>
      <c r="D15" s="204">
        <v>1995</v>
      </c>
      <c r="E15" s="205">
        <v>92</v>
      </c>
      <c r="F15" s="206">
        <v>12864</v>
      </c>
      <c r="G15" s="204">
        <v>15441</v>
      </c>
      <c r="H15" s="207">
        <v>-2578</v>
      </c>
    </row>
    <row r="16" spans="1:8" ht="14.1" customHeight="1">
      <c r="A16" s="203" t="s">
        <v>150</v>
      </c>
      <c r="B16" s="203" t="s">
        <v>1376</v>
      </c>
      <c r="C16" s="204">
        <v>579</v>
      </c>
      <c r="D16" s="204">
        <v>531</v>
      </c>
      <c r="E16" s="205">
        <v>48</v>
      </c>
      <c r="F16" s="206">
        <v>3579</v>
      </c>
      <c r="G16" s="204">
        <v>3560</v>
      </c>
      <c r="H16" s="207">
        <v>19</v>
      </c>
    </row>
    <row r="17" spans="1:8" ht="14.1" customHeight="1">
      <c r="A17" s="203" t="s">
        <v>151</v>
      </c>
      <c r="B17" s="203" t="s">
        <v>1245</v>
      </c>
      <c r="C17" s="204">
        <v>815</v>
      </c>
      <c r="D17" s="204">
        <v>776</v>
      </c>
      <c r="E17" s="205">
        <v>39</v>
      </c>
      <c r="F17" s="206">
        <v>5381</v>
      </c>
      <c r="G17" s="204">
        <v>5452</v>
      </c>
      <c r="H17" s="207">
        <v>-71</v>
      </c>
    </row>
    <row r="18" spans="1:8" ht="14.1" customHeight="1">
      <c r="A18" s="203" t="s">
        <v>152</v>
      </c>
      <c r="B18" s="203" t="s">
        <v>1256</v>
      </c>
      <c r="C18" s="204">
        <v>1070</v>
      </c>
      <c r="D18" s="204">
        <v>1031</v>
      </c>
      <c r="E18" s="205">
        <v>39</v>
      </c>
      <c r="F18" s="206">
        <v>6798</v>
      </c>
      <c r="G18" s="204">
        <v>6239</v>
      </c>
      <c r="H18" s="207">
        <v>559</v>
      </c>
    </row>
    <row r="19" spans="1:8" ht="14.1" customHeight="1">
      <c r="A19" s="203" t="s">
        <v>153</v>
      </c>
      <c r="B19" s="203" t="s">
        <v>1164</v>
      </c>
      <c r="C19" s="204">
        <v>689</v>
      </c>
      <c r="D19" s="204">
        <v>660</v>
      </c>
      <c r="E19" s="205">
        <v>29</v>
      </c>
      <c r="F19" s="206">
        <v>4511</v>
      </c>
      <c r="G19" s="204">
        <v>3851</v>
      </c>
      <c r="H19" s="207">
        <v>660</v>
      </c>
    </row>
    <row r="20" spans="1:8" ht="14.1" customHeight="1">
      <c r="A20" s="203" t="s">
        <v>154</v>
      </c>
      <c r="B20" s="203" t="s">
        <v>1377</v>
      </c>
      <c r="C20" s="204">
        <v>159</v>
      </c>
      <c r="D20" s="204">
        <v>138</v>
      </c>
      <c r="E20" s="205">
        <v>21</v>
      </c>
      <c r="F20" s="206">
        <v>1143</v>
      </c>
      <c r="G20" s="204">
        <v>1478</v>
      </c>
      <c r="H20" s="207">
        <v>-335</v>
      </c>
    </row>
    <row r="21" spans="1:8" ht="14.1" customHeight="1">
      <c r="A21" s="203" t="s">
        <v>155</v>
      </c>
      <c r="B21" s="203" t="s">
        <v>1378</v>
      </c>
      <c r="C21" s="204">
        <v>2002</v>
      </c>
      <c r="D21" s="204">
        <v>1983</v>
      </c>
      <c r="E21" s="205">
        <v>19</v>
      </c>
      <c r="F21" s="206">
        <v>14536</v>
      </c>
      <c r="G21" s="204">
        <v>14990</v>
      </c>
      <c r="H21" s="207">
        <v>-453</v>
      </c>
    </row>
    <row r="22" spans="1:8" ht="14.1" customHeight="1">
      <c r="A22" s="203" t="s">
        <v>156</v>
      </c>
      <c r="B22" s="203" t="s">
        <v>1257</v>
      </c>
      <c r="C22" s="204">
        <v>103</v>
      </c>
      <c r="D22" s="204">
        <v>93</v>
      </c>
      <c r="E22" s="205">
        <v>10</v>
      </c>
      <c r="F22" s="206">
        <v>778</v>
      </c>
      <c r="G22" s="204">
        <v>1009</v>
      </c>
      <c r="H22" s="207">
        <v>-231</v>
      </c>
    </row>
    <row r="23" spans="1:8" ht="14.1" customHeight="1">
      <c r="A23" s="203" t="s">
        <v>157</v>
      </c>
      <c r="B23" s="203" t="s">
        <v>1252</v>
      </c>
      <c r="C23" s="204">
        <v>37</v>
      </c>
      <c r="D23" s="204">
        <v>38</v>
      </c>
      <c r="E23" s="205">
        <v>-1</v>
      </c>
      <c r="F23" s="206">
        <v>260</v>
      </c>
      <c r="G23" s="204">
        <v>285</v>
      </c>
      <c r="H23" s="207">
        <v>-26</v>
      </c>
    </row>
    <row r="24" spans="1:8" ht="14.1" customHeight="1">
      <c r="A24" s="203" t="s">
        <v>158</v>
      </c>
      <c r="B24" s="203" t="s">
        <v>1379</v>
      </c>
      <c r="C24" s="204">
        <v>44</v>
      </c>
      <c r="D24" s="204">
        <v>47</v>
      </c>
      <c r="E24" s="205">
        <v>-3</v>
      </c>
      <c r="F24" s="206">
        <v>229</v>
      </c>
      <c r="G24" s="204">
        <v>886</v>
      </c>
      <c r="H24" s="207">
        <v>-657</v>
      </c>
    </row>
    <row r="25" spans="1:8" ht="14.1" customHeight="1">
      <c r="A25" s="203" t="s">
        <v>159</v>
      </c>
      <c r="B25" s="203" t="s">
        <v>1380</v>
      </c>
      <c r="C25" s="204">
        <v>240</v>
      </c>
      <c r="D25" s="204">
        <v>250</v>
      </c>
      <c r="E25" s="205">
        <v>-10</v>
      </c>
      <c r="F25" s="206">
        <v>2197</v>
      </c>
      <c r="G25" s="204">
        <v>1376</v>
      </c>
      <c r="H25" s="207">
        <v>821</v>
      </c>
    </row>
    <row r="26" spans="1:8" ht="14.1" customHeight="1">
      <c r="A26" s="203" t="s">
        <v>160</v>
      </c>
      <c r="B26" s="203" t="s">
        <v>1246</v>
      </c>
      <c r="C26" s="204">
        <v>611</v>
      </c>
      <c r="D26" s="204">
        <v>623</v>
      </c>
      <c r="E26" s="205">
        <v>-13</v>
      </c>
      <c r="F26" s="206">
        <v>4481</v>
      </c>
      <c r="G26" s="204">
        <v>5051</v>
      </c>
      <c r="H26" s="207">
        <v>-570</v>
      </c>
    </row>
    <row r="27" spans="1:8" ht="14.1" customHeight="1">
      <c r="A27" s="203" t="s">
        <v>161</v>
      </c>
      <c r="B27" s="203" t="s">
        <v>1253</v>
      </c>
      <c r="C27" s="204">
        <v>667</v>
      </c>
      <c r="D27" s="204">
        <v>683</v>
      </c>
      <c r="E27" s="205">
        <v>-17</v>
      </c>
      <c r="F27" s="206">
        <v>4793</v>
      </c>
      <c r="G27" s="204">
        <v>5094</v>
      </c>
      <c r="H27" s="207">
        <v>-301</v>
      </c>
    </row>
    <row r="28" spans="1:8" ht="14.1" customHeight="1">
      <c r="A28" s="203" t="s">
        <v>162</v>
      </c>
      <c r="B28" s="203" t="s">
        <v>1259</v>
      </c>
      <c r="C28" s="204">
        <v>472</v>
      </c>
      <c r="D28" s="204">
        <v>495</v>
      </c>
      <c r="E28" s="205">
        <v>-23</v>
      </c>
      <c r="F28" s="206">
        <v>3036</v>
      </c>
      <c r="G28" s="204">
        <v>2967</v>
      </c>
      <c r="H28" s="207">
        <v>69</v>
      </c>
    </row>
    <row r="29" spans="1:8" ht="14.1" customHeight="1">
      <c r="A29" s="203" t="s">
        <v>163</v>
      </c>
      <c r="B29" s="203" t="s">
        <v>1255</v>
      </c>
      <c r="C29" s="204">
        <v>198</v>
      </c>
      <c r="D29" s="204">
        <v>224</v>
      </c>
      <c r="E29" s="205">
        <v>-26</v>
      </c>
      <c r="F29" s="206">
        <v>1602</v>
      </c>
      <c r="G29" s="204">
        <v>1834</v>
      </c>
      <c r="H29" s="207">
        <v>-232</v>
      </c>
    </row>
    <row r="30" spans="1:8" ht="14.1" customHeight="1">
      <c r="A30" s="203" t="s">
        <v>164</v>
      </c>
      <c r="B30" s="203" t="s">
        <v>1381</v>
      </c>
      <c r="C30" s="204">
        <v>1497</v>
      </c>
      <c r="D30" s="204">
        <v>1531</v>
      </c>
      <c r="E30" s="205">
        <v>-34</v>
      </c>
      <c r="F30" s="206">
        <v>10300</v>
      </c>
      <c r="G30" s="204">
        <v>8146</v>
      </c>
      <c r="H30" s="207">
        <v>2155</v>
      </c>
    </row>
    <row r="31" spans="1:8" ht="14.1" customHeight="1">
      <c r="A31" s="203" t="s">
        <v>165</v>
      </c>
      <c r="B31" s="203" t="s">
        <v>1382</v>
      </c>
      <c r="C31" s="204">
        <v>938</v>
      </c>
      <c r="D31" s="204">
        <v>979</v>
      </c>
      <c r="E31" s="205">
        <v>-41</v>
      </c>
      <c r="F31" s="206">
        <v>6557</v>
      </c>
      <c r="G31" s="204">
        <v>6809</v>
      </c>
      <c r="H31" s="207">
        <v>-252</v>
      </c>
    </row>
    <row r="32" spans="1:8" ht="14.1" customHeight="1">
      <c r="A32" s="203" t="s">
        <v>166</v>
      </c>
      <c r="B32" s="203" t="s">
        <v>1258</v>
      </c>
      <c r="C32" s="204">
        <v>1574</v>
      </c>
      <c r="D32" s="204">
        <v>1628</v>
      </c>
      <c r="E32" s="205">
        <v>-54</v>
      </c>
      <c r="F32" s="206">
        <v>11435</v>
      </c>
      <c r="G32" s="204">
        <v>11212</v>
      </c>
      <c r="H32" s="207">
        <v>223</v>
      </c>
    </row>
    <row r="33" spans="1:8" ht="24" customHeight="1">
      <c r="A33" s="208" t="s">
        <v>167</v>
      </c>
      <c r="B33" s="208" t="s">
        <v>1261</v>
      </c>
      <c r="C33" s="209">
        <v>60157</v>
      </c>
      <c r="D33" s="209">
        <v>60395</v>
      </c>
      <c r="E33" s="210">
        <v>-238</v>
      </c>
      <c r="F33" s="211">
        <v>447214</v>
      </c>
      <c r="G33" s="209">
        <v>426739</v>
      </c>
      <c r="H33" s="212">
        <v>20476</v>
      </c>
    </row>
    <row r="34" spans="1:8" ht="16.350000000000001" customHeight="1">
      <c r="A34" s="203" t="s">
        <v>168</v>
      </c>
      <c r="B34" s="203" t="s">
        <v>1268</v>
      </c>
      <c r="C34" s="204">
        <v>2192</v>
      </c>
      <c r="D34" s="204">
        <v>4720</v>
      </c>
      <c r="E34" s="205">
        <v>-2528</v>
      </c>
      <c r="F34" s="206">
        <v>33636</v>
      </c>
      <c r="G34" s="204">
        <v>15522</v>
      </c>
      <c r="H34" s="207">
        <v>18114</v>
      </c>
    </row>
    <row r="35" spans="1:8" ht="14.1" customHeight="1">
      <c r="A35" s="203" t="s">
        <v>169</v>
      </c>
      <c r="B35" s="203" t="s">
        <v>1309</v>
      </c>
      <c r="C35" s="204">
        <v>5942</v>
      </c>
      <c r="D35" s="204">
        <v>6464</v>
      </c>
      <c r="E35" s="205">
        <v>-522</v>
      </c>
      <c r="F35" s="206">
        <v>42793</v>
      </c>
      <c r="G35" s="204">
        <v>45265</v>
      </c>
      <c r="H35" s="207">
        <v>-2472</v>
      </c>
    </row>
    <row r="36" spans="1:8" ht="14.1" customHeight="1">
      <c r="A36" s="203" t="s">
        <v>170</v>
      </c>
      <c r="B36" s="203" t="s">
        <v>1383</v>
      </c>
      <c r="C36" s="204">
        <v>1310</v>
      </c>
      <c r="D36" s="204">
        <v>1472</v>
      </c>
      <c r="E36" s="205">
        <v>-162</v>
      </c>
      <c r="F36" s="206">
        <v>8198</v>
      </c>
      <c r="G36" s="204">
        <v>6457</v>
      </c>
      <c r="H36" s="207">
        <v>1742</v>
      </c>
    </row>
    <row r="37" spans="1:8" ht="14.1" customHeight="1">
      <c r="A37" s="203" t="s">
        <v>171</v>
      </c>
      <c r="B37" s="203" t="s">
        <v>1265</v>
      </c>
      <c r="C37" s="204">
        <v>3681</v>
      </c>
      <c r="D37" s="204">
        <v>3815</v>
      </c>
      <c r="E37" s="205">
        <v>-134</v>
      </c>
      <c r="F37" s="206">
        <v>26210</v>
      </c>
      <c r="G37" s="204">
        <v>28623</v>
      </c>
      <c r="H37" s="207">
        <v>-2412</v>
      </c>
    </row>
    <row r="38" spans="1:8" ht="14.1" customHeight="1">
      <c r="A38" s="203" t="s">
        <v>172</v>
      </c>
      <c r="B38" s="203" t="s">
        <v>1296</v>
      </c>
      <c r="C38" s="204">
        <v>3570</v>
      </c>
      <c r="D38" s="204">
        <v>3701</v>
      </c>
      <c r="E38" s="205">
        <v>-131</v>
      </c>
      <c r="F38" s="206">
        <v>26023</v>
      </c>
      <c r="G38" s="204">
        <v>26840</v>
      </c>
      <c r="H38" s="207">
        <v>-817</v>
      </c>
    </row>
    <row r="39" spans="1:8" ht="14.1" customHeight="1">
      <c r="A39" s="203" t="s">
        <v>173</v>
      </c>
      <c r="B39" s="203" t="s">
        <v>1305</v>
      </c>
      <c r="C39" s="204">
        <v>3122</v>
      </c>
      <c r="D39" s="204">
        <v>3244</v>
      </c>
      <c r="E39" s="205">
        <v>-122</v>
      </c>
      <c r="F39" s="206">
        <v>22964</v>
      </c>
      <c r="G39" s="204">
        <v>22706</v>
      </c>
      <c r="H39" s="207">
        <v>258</v>
      </c>
    </row>
    <row r="40" spans="1:8" ht="14.1" customHeight="1">
      <c r="A40" s="203" t="s">
        <v>174</v>
      </c>
      <c r="B40" s="203" t="s">
        <v>1195</v>
      </c>
      <c r="C40" s="204">
        <v>2552</v>
      </c>
      <c r="D40" s="204">
        <v>2661</v>
      </c>
      <c r="E40" s="205">
        <v>-109</v>
      </c>
      <c r="F40" s="206">
        <v>18051</v>
      </c>
      <c r="G40" s="204">
        <v>18201</v>
      </c>
      <c r="H40" s="207">
        <v>-150</v>
      </c>
    </row>
    <row r="41" spans="1:8" ht="14.1" customHeight="1">
      <c r="A41" s="203" t="s">
        <v>175</v>
      </c>
      <c r="B41" s="203" t="s">
        <v>1384</v>
      </c>
      <c r="C41" s="204">
        <v>33</v>
      </c>
      <c r="D41" s="204">
        <v>140</v>
      </c>
      <c r="E41" s="205">
        <v>-107</v>
      </c>
      <c r="F41" s="206">
        <v>588</v>
      </c>
      <c r="G41" s="204">
        <v>753</v>
      </c>
      <c r="H41" s="207">
        <v>-165</v>
      </c>
    </row>
    <row r="42" spans="1:8" ht="14.1" customHeight="1">
      <c r="A42" s="203" t="s">
        <v>176</v>
      </c>
      <c r="B42" s="203" t="s">
        <v>1385</v>
      </c>
      <c r="C42" s="204">
        <v>2773</v>
      </c>
      <c r="D42" s="204">
        <v>2868</v>
      </c>
      <c r="E42" s="205">
        <v>-95</v>
      </c>
      <c r="F42" s="206">
        <v>20052</v>
      </c>
      <c r="G42" s="204">
        <v>20039</v>
      </c>
      <c r="H42" s="207">
        <v>13</v>
      </c>
    </row>
    <row r="43" spans="1:8" ht="14.1" customHeight="1">
      <c r="A43" s="203" t="s">
        <v>177</v>
      </c>
      <c r="B43" s="203" t="s">
        <v>1299</v>
      </c>
      <c r="C43" s="204">
        <v>1019</v>
      </c>
      <c r="D43" s="204">
        <v>1062</v>
      </c>
      <c r="E43" s="205">
        <v>-43</v>
      </c>
      <c r="F43" s="206">
        <v>7402</v>
      </c>
      <c r="G43" s="204">
        <v>7723</v>
      </c>
      <c r="H43" s="207">
        <v>-321</v>
      </c>
    </row>
    <row r="44" spans="1:8" ht="14.1" customHeight="1">
      <c r="A44" s="203" t="s">
        <v>178</v>
      </c>
      <c r="B44" s="203" t="s">
        <v>1308</v>
      </c>
      <c r="C44" s="204">
        <v>63</v>
      </c>
      <c r="D44" s="204">
        <v>101</v>
      </c>
      <c r="E44" s="205">
        <v>-38</v>
      </c>
      <c r="F44" s="206">
        <v>1018</v>
      </c>
      <c r="G44" s="204">
        <v>889</v>
      </c>
      <c r="H44" s="207">
        <v>129</v>
      </c>
    </row>
    <row r="45" spans="1:8" ht="14.1" customHeight="1">
      <c r="A45" s="203" t="s">
        <v>179</v>
      </c>
      <c r="B45" s="203" t="s">
        <v>1196</v>
      </c>
      <c r="C45" s="204">
        <v>949</v>
      </c>
      <c r="D45" s="204">
        <v>980</v>
      </c>
      <c r="E45" s="205">
        <v>-31</v>
      </c>
      <c r="F45" s="206">
        <v>6607</v>
      </c>
      <c r="G45" s="204">
        <v>6265</v>
      </c>
      <c r="H45" s="207">
        <v>341</v>
      </c>
    </row>
    <row r="46" spans="1:8" ht="14.1" customHeight="1">
      <c r="A46" s="203" t="s">
        <v>180</v>
      </c>
      <c r="B46" s="203" t="s">
        <v>1386</v>
      </c>
      <c r="C46" s="204">
        <v>542</v>
      </c>
      <c r="D46" s="204">
        <v>565</v>
      </c>
      <c r="E46" s="205">
        <v>-23</v>
      </c>
      <c r="F46" s="206">
        <v>4201</v>
      </c>
      <c r="G46" s="204">
        <v>4408</v>
      </c>
      <c r="H46" s="207">
        <v>-207</v>
      </c>
    </row>
    <row r="47" spans="1:8" ht="14.1" customHeight="1">
      <c r="A47" s="203" t="s">
        <v>181</v>
      </c>
      <c r="B47" s="203" t="s">
        <v>1387</v>
      </c>
      <c r="C47" s="204">
        <v>508</v>
      </c>
      <c r="D47" s="204">
        <v>527</v>
      </c>
      <c r="E47" s="205">
        <v>-18</v>
      </c>
      <c r="F47" s="206">
        <v>3678</v>
      </c>
      <c r="G47" s="204">
        <v>3730</v>
      </c>
      <c r="H47" s="207">
        <v>-52</v>
      </c>
    </row>
    <row r="48" spans="1:8" ht="14.1" customHeight="1">
      <c r="A48" s="203" t="s">
        <v>182</v>
      </c>
      <c r="B48" s="203" t="s">
        <v>1297</v>
      </c>
      <c r="C48" s="204">
        <v>57</v>
      </c>
      <c r="D48" s="204">
        <v>72</v>
      </c>
      <c r="E48" s="205">
        <v>-14</v>
      </c>
      <c r="F48" s="206">
        <v>425</v>
      </c>
      <c r="G48" s="204">
        <v>532</v>
      </c>
      <c r="H48" s="207">
        <v>-106</v>
      </c>
    </row>
    <row r="49" spans="1:8" ht="14.1" customHeight="1">
      <c r="A49" s="203" t="s">
        <v>183</v>
      </c>
      <c r="B49" s="203" t="s">
        <v>1271</v>
      </c>
      <c r="C49" s="204">
        <v>829</v>
      </c>
      <c r="D49" s="204">
        <v>843</v>
      </c>
      <c r="E49" s="205">
        <v>-14</v>
      </c>
      <c r="F49" s="206">
        <v>5986</v>
      </c>
      <c r="G49" s="204">
        <v>7147</v>
      </c>
      <c r="H49" s="207">
        <v>-1161</v>
      </c>
    </row>
    <row r="50" spans="1:8" ht="14.1" customHeight="1">
      <c r="A50" s="203" t="s">
        <v>184</v>
      </c>
      <c r="B50" s="203" t="s">
        <v>1388</v>
      </c>
      <c r="C50" s="204">
        <v>436</v>
      </c>
      <c r="D50" s="204">
        <v>450</v>
      </c>
      <c r="E50" s="205">
        <v>-14</v>
      </c>
      <c r="F50" s="206">
        <v>3194</v>
      </c>
      <c r="G50" s="204">
        <v>3247</v>
      </c>
      <c r="H50" s="207">
        <v>-54</v>
      </c>
    </row>
    <row r="51" spans="1:8" ht="14.1" customHeight="1">
      <c r="A51" s="203" t="s">
        <v>185</v>
      </c>
      <c r="B51" s="203" t="s">
        <v>1276</v>
      </c>
      <c r="C51" s="204">
        <v>659</v>
      </c>
      <c r="D51" s="204">
        <v>673</v>
      </c>
      <c r="E51" s="205">
        <v>-13</v>
      </c>
      <c r="F51" s="206">
        <v>4713</v>
      </c>
      <c r="G51" s="204">
        <v>5025</v>
      </c>
      <c r="H51" s="207">
        <v>-312</v>
      </c>
    </row>
    <row r="52" spans="1:8" ht="14.1" customHeight="1">
      <c r="A52" s="203" t="s">
        <v>186</v>
      </c>
      <c r="B52" s="203" t="s">
        <v>1389</v>
      </c>
      <c r="C52" s="204">
        <v>72</v>
      </c>
      <c r="D52" s="204">
        <v>82</v>
      </c>
      <c r="E52" s="205">
        <v>-10</v>
      </c>
      <c r="F52" s="206">
        <v>645</v>
      </c>
      <c r="G52" s="204">
        <v>783</v>
      </c>
      <c r="H52" s="207">
        <v>-138</v>
      </c>
    </row>
    <row r="53" spans="1:8" ht="14.1" customHeight="1">
      <c r="A53" s="203" t="s">
        <v>187</v>
      </c>
      <c r="B53" s="203" t="s">
        <v>1304</v>
      </c>
      <c r="C53" s="204">
        <v>742</v>
      </c>
      <c r="D53" s="204">
        <v>751</v>
      </c>
      <c r="E53" s="205">
        <v>-9</v>
      </c>
      <c r="F53" s="206">
        <v>5397</v>
      </c>
      <c r="G53" s="204">
        <v>5343</v>
      </c>
      <c r="H53" s="207">
        <v>54</v>
      </c>
    </row>
    <row r="54" spans="1:8" ht="14.1" customHeight="1">
      <c r="A54" s="203" t="s">
        <v>188</v>
      </c>
      <c r="B54" s="203" t="s">
        <v>1390</v>
      </c>
      <c r="C54" s="204">
        <v>371</v>
      </c>
      <c r="D54" s="204">
        <v>379</v>
      </c>
      <c r="E54" s="205">
        <v>-8</v>
      </c>
      <c r="F54" s="206">
        <v>2637</v>
      </c>
      <c r="G54" s="204">
        <v>3061</v>
      </c>
      <c r="H54" s="207">
        <v>-424</v>
      </c>
    </row>
    <row r="55" spans="1:8" ht="14.1" customHeight="1">
      <c r="A55" s="203" t="s">
        <v>189</v>
      </c>
      <c r="B55" s="203" t="s">
        <v>1391</v>
      </c>
      <c r="C55" s="204">
        <v>389</v>
      </c>
      <c r="D55" s="204">
        <v>396</v>
      </c>
      <c r="E55" s="205">
        <v>-6</v>
      </c>
      <c r="F55" s="206">
        <v>2840</v>
      </c>
      <c r="G55" s="204">
        <v>2845</v>
      </c>
      <c r="H55" s="207">
        <v>-4</v>
      </c>
    </row>
    <row r="56" spans="1:8" ht="14.1" customHeight="1">
      <c r="A56" s="203" t="s">
        <v>190</v>
      </c>
      <c r="B56" s="203" t="s">
        <v>1275</v>
      </c>
      <c r="C56" s="204">
        <v>44</v>
      </c>
      <c r="D56" s="204">
        <v>49</v>
      </c>
      <c r="E56" s="205">
        <v>-4</v>
      </c>
      <c r="F56" s="206">
        <v>404</v>
      </c>
      <c r="G56" s="204">
        <v>655</v>
      </c>
      <c r="H56" s="207">
        <v>-251</v>
      </c>
    </row>
    <row r="57" spans="1:8" ht="14.1" customHeight="1">
      <c r="A57" s="203" t="s">
        <v>191</v>
      </c>
      <c r="B57" s="203" t="s">
        <v>1392</v>
      </c>
      <c r="C57" s="204">
        <v>633</v>
      </c>
      <c r="D57" s="204">
        <v>637</v>
      </c>
      <c r="E57" s="205">
        <v>-4</v>
      </c>
      <c r="F57" s="206">
        <v>4628</v>
      </c>
      <c r="G57" s="204">
        <v>4918</v>
      </c>
      <c r="H57" s="207">
        <v>-290</v>
      </c>
    </row>
    <row r="58" spans="1:8" ht="14.1" customHeight="1">
      <c r="A58" s="203" t="s">
        <v>192</v>
      </c>
      <c r="B58" s="203" t="s">
        <v>1291</v>
      </c>
      <c r="C58" s="204">
        <v>45</v>
      </c>
      <c r="D58" s="204">
        <v>49</v>
      </c>
      <c r="E58" s="205">
        <v>-4</v>
      </c>
      <c r="F58" s="206">
        <v>346</v>
      </c>
      <c r="G58" s="204">
        <v>357</v>
      </c>
      <c r="H58" s="207">
        <v>-11</v>
      </c>
    </row>
    <row r="59" spans="1:8" ht="14.1" customHeight="1">
      <c r="A59" s="203" t="s">
        <v>193</v>
      </c>
      <c r="B59" s="203" t="s">
        <v>1393</v>
      </c>
      <c r="C59" s="204">
        <v>80</v>
      </c>
      <c r="D59" s="204">
        <v>84</v>
      </c>
      <c r="E59" s="205">
        <v>-4</v>
      </c>
      <c r="F59" s="206">
        <v>485</v>
      </c>
      <c r="G59" s="204">
        <v>408</v>
      </c>
      <c r="H59" s="207">
        <v>78</v>
      </c>
    </row>
    <row r="60" spans="1:8" ht="14.1" customHeight="1">
      <c r="A60" s="203" t="s">
        <v>194</v>
      </c>
      <c r="B60" s="203" t="s">
        <v>1280</v>
      </c>
      <c r="C60" s="204">
        <v>218</v>
      </c>
      <c r="D60" s="204">
        <v>221</v>
      </c>
      <c r="E60" s="205">
        <v>-3</v>
      </c>
      <c r="F60" s="206">
        <v>1543</v>
      </c>
      <c r="G60" s="204">
        <v>1591</v>
      </c>
      <c r="H60" s="207">
        <v>-49</v>
      </c>
    </row>
    <row r="61" spans="1:8" ht="14.1" customHeight="1">
      <c r="A61" s="203" t="s">
        <v>195</v>
      </c>
      <c r="B61" s="203" t="s">
        <v>1394</v>
      </c>
      <c r="C61" s="204">
        <v>311</v>
      </c>
      <c r="D61" s="204">
        <v>312</v>
      </c>
      <c r="E61" s="205">
        <v>-1</v>
      </c>
      <c r="F61" s="206">
        <v>2025</v>
      </c>
      <c r="G61" s="204">
        <v>2120</v>
      </c>
      <c r="H61" s="207">
        <v>-95</v>
      </c>
    </row>
    <row r="62" spans="1:8" ht="14.1" customHeight="1">
      <c r="A62" s="203" t="s">
        <v>196</v>
      </c>
      <c r="B62" s="203" t="s">
        <v>1395</v>
      </c>
      <c r="C62" s="204">
        <v>421</v>
      </c>
      <c r="D62" s="204">
        <v>421</v>
      </c>
      <c r="E62" s="205">
        <v>-1</v>
      </c>
      <c r="F62" s="206">
        <v>3221</v>
      </c>
      <c r="G62" s="204">
        <v>3430</v>
      </c>
      <c r="H62" s="207">
        <v>-209</v>
      </c>
    </row>
    <row r="63" spans="1:8" ht="14.1" customHeight="1">
      <c r="A63" s="203" t="s">
        <v>197</v>
      </c>
      <c r="B63" s="203" t="s">
        <v>1292</v>
      </c>
      <c r="C63" s="204">
        <v>47</v>
      </c>
      <c r="D63" s="204">
        <v>46</v>
      </c>
      <c r="E63" s="205">
        <v>1</v>
      </c>
      <c r="F63" s="206">
        <v>339</v>
      </c>
      <c r="G63" s="204">
        <v>376</v>
      </c>
      <c r="H63" s="207">
        <v>-37</v>
      </c>
    </row>
    <row r="64" spans="1:8" ht="14.1" customHeight="1">
      <c r="A64" s="203" t="s">
        <v>198</v>
      </c>
      <c r="B64" s="203" t="s">
        <v>1396</v>
      </c>
      <c r="C64" s="204">
        <v>10</v>
      </c>
      <c r="D64" s="204">
        <v>8</v>
      </c>
      <c r="E64" s="205">
        <v>1</v>
      </c>
      <c r="F64" s="206">
        <v>59</v>
      </c>
      <c r="G64" s="204">
        <v>93</v>
      </c>
      <c r="H64" s="207">
        <v>-34</v>
      </c>
    </row>
    <row r="65" spans="1:8" ht="14.1" customHeight="1">
      <c r="A65" s="203" t="s">
        <v>199</v>
      </c>
      <c r="B65" s="203" t="s">
        <v>1397</v>
      </c>
      <c r="C65" s="204">
        <v>108</v>
      </c>
      <c r="D65" s="204">
        <v>106</v>
      </c>
      <c r="E65" s="205">
        <v>2</v>
      </c>
      <c r="F65" s="206">
        <v>755</v>
      </c>
      <c r="G65" s="204">
        <v>848</v>
      </c>
      <c r="H65" s="207">
        <v>-92</v>
      </c>
    </row>
    <row r="66" spans="1:8" ht="14.1" customHeight="1">
      <c r="A66" s="203" t="s">
        <v>200</v>
      </c>
      <c r="B66" s="203" t="s">
        <v>1277</v>
      </c>
      <c r="C66" s="204">
        <v>41</v>
      </c>
      <c r="D66" s="204">
        <v>39</v>
      </c>
      <c r="E66" s="205">
        <v>3</v>
      </c>
      <c r="F66" s="206">
        <v>297</v>
      </c>
      <c r="G66" s="204">
        <v>309</v>
      </c>
      <c r="H66" s="207">
        <v>-12</v>
      </c>
    </row>
    <row r="67" spans="1:8" ht="14.1" customHeight="1">
      <c r="A67" s="203" t="s">
        <v>201</v>
      </c>
      <c r="B67" s="203" t="s">
        <v>1284</v>
      </c>
      <c r="C67" s="204">
        <v>103</v>
      </c>
      <c r="D67" s="204">
        <v>99</v>
      </c>
      <c r="E67" s="205">
        <v>4</v>
      </c>
      <c r="F67" s="206">
        <v>711</v>
      </c>
      <c r="G67" s="204">
        <v>730</v>
      </c>
      <c r="H67" s="207">
        <v>-19</v>
      </c>
    </row>
    <row r="68" spans="1:8" ht="14.1" customHeight="1">
      <c r="A68" s="203" t="s">
        <v>202</v>
      </c>
      <c r="B68" s="203" t="s">
        <v>1398</v>
      </c>
      <c r="C68" s="204">
        <v>300</v>
      </c>
      <c r="D68" s="204">
        <v>292</v>
      </c>
      <c r="E68" s="205">
        <v>8</v>
      </c>
      <c r="F68" s="206">
        <v>2090</v>
      </c>
      <c r="G68" s="204">
        <v>2101</v>
      </c>
      <c r="H68" s="207">
        <v>-11</v>
      </c>
    </row>
    <row r="69" spans="1:8" ht="14.1" customHeight="1">
      <c r="A69" s="203" t="s">
        <v>203</v>
      </c>
      <c r="B69" s="203" t="s">
        <v>1092</v>
      </c>
      <c r="C69" s="204">
        <v>7626</v>
      </c>
      <c r="D69" s="204">
        <v>7614</v>
      </c>
      <c r="E69" s="205">
        <v>12</v>
      </c>
      <c r="F69" s="206">
        <v>58193</v>
      </c>
      <c r="G69" s="204">
        <v>73182</v>
      </c>
      <c r="H69" s="207">
        <v>-14989</v>
      </c>
    </row>
    <row r="70" spans="1:8" ht="14.1" customHeight="1">
      <c r="A70" s="203" t="s">
        <v>204</v>
      </c>
      <c r="B70" s="203" t="s">
        <v>1399</v>
      </c>
      <c r="C70" s="204">
        <v>396</v>
      </c>
      <c r="D70" s="204">
        <v>381</v>
      </c>
      <c r="E70" s="205">
        <v>14</v>
      </c>
      <c r="F70" s="206">
        <v>2606</v>
      </c>
      <c r="G70" s="204">
        <v>2360</v>
      </c>
      <c r="H70" s="207">
        <v>246</v>
      </c>
    </row>
    <row r="71" spans="1:8" ht="14.1" customHeight="1">
      <c r="A71" s="203" t="s">
        <v>205</v>
      </c>
      <c r="B71" s="203" t="s">
        <v>1400</v>
      </c>
      <c r="C71" s="204">
        <v>399</v>
      </c>
      <c r="D71" s="204">
        <v>382</v>
      </c>
      <c r="E71" s="205">
        <v>17</v>
      </c>
      <c r="F71" s="206">
        <v>2762</v>
      </c>
      <c r="G71" s="204">
        <v>2969</v>
      </c>
      <c r="H71" s="207">
        <v>-207</v>
      </c>
    </row>
    <row r="72" spans="1:8" ht="14.1" customHeight="1">
      <c r="A72" s="203" t="s">
        <v>206</v>
      </c>
      <c r="B72" s="203" t="s">
        <v>1274</v>
      </c>
      <c r="C72" s="204">
        <v>650</v>
      </c>
      <c r="D72" s="204">
        <v>632</v>
      </c>
      <c r="E72" s="205">
        <v>18</v>
      </c>
      <c r="F72" s="206">
        <v>4603</v>
      </c>
      <c r="G72" s="204">
        <v>5365</v>
      </c>
      <c r="H72" s="207">
        <v>-761</v>
      </c>
    </row>
    <row r="73" spans="1:8" ht="14.1" customHeight="1">
      <c r="A73" s="203" t="s">
        <v>207</v>
      </c>
      <c r="B73" s="203" t="s">
        <v>1264</v>
      </c>
      <c r="C73" s="204">
        <v>1071</v>
      </c>
      <c r="D73" s="204">
        <v>1045</v>
      </c>
      <c r="E73" s="205">
        <v>26</v>
      </c>
      <c r="F73" s="206">
        <v>6620</v>
      </c>
      <c r="G73" s="204">
        <v>6346</v>
      </c>
      <c r="H73" s="207">
        <v>274</v>
      </c>
    </row>
    <row r="74" spans="1:8" ht="14.1" customHeight="1">
      <c r="A74" s="203" t="s">
        <v>208</v>
      </c>
      <c r="B74" s="203" t="s">
        <v>1401</v>
      </c>
      <c r="C74" s="204">
        <v>751</v>
      </c>
      <c r="D74" s="204">
        <v>719</v>
      </c>
      <c r="E74" s="205">
        <v>33</v>
      </c>
      <c r="F74" s="206">
        <v>5235</v>
      </c>
      <c r="G74" s="204">
        <v>5765</v>
      </c>
      <c r="H74" s="207">
        <v>-531</v>
      </c>
    </row>
    <row r="75" spans="1:8" ht="14.1" customHeight="1">
      <c r="A75" s="203" t="s">
        <v>209</v>
      </c>
      <c r="B75" s="203" t="s">
        <v>1402</v>
      </c>
      <c r="C75" s="204">
        <v>564</v>
      </c>
      <c r="D75" s="204">
        <v>518</v>
      </c>
      <c r="E75" s="205">
        <v>46</v>
      </c>
      <c r="F75" s="206">
        <v>3845</v>
      </c>
      <c r="G75" s="204">
        <v>6235</v>
      </c>
      <c r="H75" s="207">
        <v>-2390</v>
      </c>
    </row>
    <row r="76" spans="1:8" ht="14.1" customHeight="1">
      <c r="A76" s="203" t="s">
        <v>210</v>
      </c>
      <c r="B76" s="203" t="s">
        <v>1403</v>
      </c>
      <c r="C76" s="204">
        <v>866</v>
      </c>
      <c r="D76" s="204">
        <v>739</v>
      </c>
      <c r="E76" s="205">
        <v>128</v>
      </c>
      <c r="F76" s="206">
        <v>5841</v>
      </c>
      <c r="G76" s="204">
        <v>6442</v>
      </c>
      <c r="H76" s="207">
        <v>-601</v>
      </c>
    </row>
    <row r="77" spans="1:8" ht="14.1" customHeight="1">
      <c r="A77" s="203" t="s">
        <v>211</v>
      </c>
      <c r="B77" s="203" t="s">
        <v>1404</v>
      </c>
      <c r="C77" s="204">
        <v>2944</v>
      </c>
      <c r="D77" s="204">
        <v>2786</v>
      </c>
      <c r="E77" s="205">
        <v>159</v>
      </c>
      <c r="F77" s="206">
        <v>21629</v>
      </c>
      <c r="G77" s="204">
        <v>19512</v>
      </c>
      <c r="H77" s="207">
        <v>2117</v>
      </c>
    </row>
    <row r="78" spans="1:8" ht="14.1" customHeight="1">
      <c r="A78" s="203" t="s">
        <v>212</v>
      </c>
      <c r="B78" s="203" t="s">
        <v>1306</v>
      </c>
      <c r="C78" s="204">
        <v>4398</v>
      </c>
      <c r="D78" s="204">
        <v>4147</v>
      </c>
      <c r="E78" s="205">
        <v>251</v>
      </c>
      <c r="F78" s="206">
        <v>31800</v>
      </c>
      <c r="G78" s="204">
        <v>19924</v>
      </c>
      <c r="H78" s="207">
        <v>11877</v>
      </c>
    </row>
    <row r="79" spans="1:8" ht="14.1" customHeight="1">
      <c r="A79" s="203" t="s">
        <v>213</v>
      </c>
      <c r="B79" s="203" t="s">
        <v>1267</v>
      </c>
      <c r="C79" s="204">
        <v>1095</v>
      </c>
      <c r="D79" s="204">
        <v>786</v>
      </c>
      <c r="E79" s="205">
        <v>308</v>
      </c>
      <c r="F79" s="206">
        <v>6196</v>
      </c>
      <c r="G79" s="204">
        <v>5994</v>
      </c>
      <c r="H79" s="207">
        <v>202</v>
      </c>
    </row>
    <row r="80" spans="1:8" ht="14.1" customHeight="1">
      <c r="A80" s="203" t="s">
        <v>214</v>
      </c>
      <c r="B80" s="203" t="s">
        <v>1262</v>
      </c>
      <c r="C80" s="204">
        <v>5223</v>
      </c>
      <c r="D80" s="204">
        <v>2317</v>
      </c>
      <c r="E80" s="205">
        <v>2906</v>
      </c>
      <c r="F80" s="206">
        <v>33723</v>
      </c>
      <c r="G80" s="204">
        <v>19307</v>
      </c>
      <c r="H80" s="207">
        <v>14416</v>
      </c>
    </row>
    <row r="81" spans="1:8" ht="24" customHeight="1">
      <c r="A81" s="213" t="s">
        <v>215</v>
      </c>
      <c r="B81" s="213" t="s">
        <v>1310</v>
      </c>
      <c r="C81" s="209">
        <v>59948</v>
      </c>
      <c r="D81" s="209">
        <v>59396</v>
      </c>
      <c r="E81" s="210">
        <v>552</v>
      </c>
      <c r="F81" s="211">
        <v>410508</v>
      </c>
      <c r="G81" s="209">
        <v>371561</v>
      </c>
      <c r="H81" s="212">
        <v>38947</v>
      </c>
    </row>
    <row r="82" spans="1:8" ht="16.350000000000001" customHeight="1">
      <c r="A82" s="214" t="s">
        <v>216</v>
      </c>
      <c r="B82" s="214" t="s">
        <v>1322</v>
      </c>
      <c r="C82" s="204">
        <v>4986</v>
      </c>
      <c r="D82" s="204">
        <v>4127</v>
      </c>
      <c r="E82" s="205">
        <v>859</v>
      </c>
      <c r="F82" s="206">
        <v>31489</v>
      </c>
      <c r="G82" s="204">
        <v>22382</v>
      </c>
      <c r="H82" s="215">
        <v>9107</v>
      </c>
    </row>
    <row r="83" spans="1:8" ht="14.1" customHeight="1">
      <c r="A83" s="214" t="s">
        <v>217</v>
      </c>
      <c r="B83" s="214" t="s">
        <v>1339</v>
      </c>
      <c r="C83" s="204">
        <v>4500</v>
      </c>
      <c r="D83" s="204">
        <v>3802</v>
      </c>
      <c r="E83" s="205">
        <v>698</v>
      </c>
      <c r="F83" s="206">
        <v>27603</v>
      </c>
      <c r="G83" s="204">
        <v>20112</v>
      </c>
      <c r="H83" s="207">
        <v>7491</v>
      </c>
    </row>
    <row r="84" spans="1:8" ht="14.1" customHeight="1">
      <c r="A84" s="214" t="s">
        <v>218</v>
      </c>
      <c r="B84" s="214" t="s">
        <v>1311</v>
      </c>
      <c r="C84" s="204">
        <v>4148</v>
      </c>
      <c r="D84" s="204">
        <v>3847</v>
      </c>
      <c r="E84" s="205">
        <v>301</v>
      </c>
      <c r="F84" s="206">
        <v>22652</v>
      </c>
      <c r="G84" s="204">
        <v>15335</v>
      </c>
      <c r="H84" s="207">
        <v>7317</v>
      </c>
    </row>
    <row r="85" spans="1:8" ht="14.1" customHeight="1">
      <c r="A85" s="214" t="s">
        <v>219</v>
      </c>
      <c r="B85" s="214" t="s">
        <v>1312</v>
      </c>
      <c r="C85" s="204">
        <v>6072</v>
      </c>
      <c r="D85" s="204">
        <v>5792</v>
      </c>
      <c r="E85" s="205">
        <v>280</v>
      </c>
      <c r="F85" s="206">
        <v>41415</v>
      </c>
      <c r="G85" s="204">
        <v>40905</v>
      </c>
      <c r="H85" s="207">
        <v>510</v>
      </c>
    </row>
    <row r="86" spans="1:8" ht="14.1" customHeight="1">
      <c r="A86" s="214" t="s">
        <v>220</v>
      </c>
      <c r="B86" s="214" t="s">
        <v>1220</v>
      </c>
      <c r="C86" s="204">
        <v>3869</v>
      </c>
      <c r="D86" s="204">
        <v>3755</v>
      </c>
      <c r="E86" s="205">
        <v>114</v>
      </c>
      <c r="F86" s="206">
        <v>26781</v>
      </c>
      <c r="G86" s="204">
        <v>23616</v>
      </c>
      <c r="H86" s="207">
        <v>3165</v>
      </c>
    </row>
    <row r="87" spans="1:8" ht="14.1" customHeight="1">
      <c r="A87" s="214" t="s">
        <v>221</v>
      </c>
      <c r="B87" s="214" t="s">
        <v>1332</v>
      </c>
      <c r="C87" s="204">
        <v>688</v>
      </c>
      <c r="D87" s="204">
        <v>575</v>
      </c>
      <c r="E87" s="205">
        <v>113</v>
      </c>
      <c r="F87" s="206">
        <v>4887</v>
      </c>
      <c r="G87" s="204">
        <v>5719</v>
      </c>
      <c r="H87" s="207">
        <v>-832</v>
      </c>
    </row>
    <row r="88" spans="1:8" ht="14.1" customHeight="1">
      <c r="A88" s="214" t="s">
        <v>222</v>
      </c>
      <c r="B88" s="214" t="s">
        <v>1315</v>
      </c>
      <c r="C88" s="204">
        <v>2381</v>
      </c>
      <c r="D88" s="204">
        <v>2290</v>
      </c>
      <c r="E88" s="205">
        <v>91</v>
      </c>
      <c r="F88" s="206">
        <v>16428</v>
      </c>
      <c r="G88" s="204">
        <v>15947</v>
      </c>
      <c r="H88" s="207">
        <v>481</v>
      </c>
    </row>
    <row r="89" spans="1:8" ht="14.1" customHeight="1">
      <c r="A89" s="214" t="s">
        <v>223</v>
      </c>
      <c r="B89" s="214" t="s">
        <v>1320</v>
      </c>
      <c r="C89" s="204">
        <v>2745</v>
      </c>
      <c r="D89" s="204">
        <v>2657</v>
      </c>
      <c r="E89" s="205">
        <v>88</v>
      </c>
      <c r="F89" s="206">
        <v>19119</v>
      </c>
      <c r="G89" s="204">
        <v>18314</v>
      </c>
      <c r="H89" s="207">
        <v>805</v>
      </c>
    </row>
    <row r="90" spans="1:8" ht="14.1" customHeight="1">
      <c r="A90" s="214" t="s">
        <v>224</v>
      </c>
      <c r="B90" s="214" t="s">
        <v>1329</v>
      </c>
      <c r="C90" s="204">
        <v>540</v>
      </c>
      <c r="D90" s="204">
        <v>474</v>
      </c>
      <c r="E90" s="205">
        <v>66</v>
      </c>
      <c r="F90" s="206">
        <v>3621</v>
      </c>
      <c r="G90" s="204">
        <v>4182</v>
      </c>
      <c r="H90" s="207">
        <v>-561</v>
      </c>
    </row>
    <row r="91" spans="1:8" ht="14.1" customHeight="1">
      <c r="A91" s="214" t="s">
        <v>225</v>
      </c>
      <c r="B91" s="214" t="s">
        <v>1319</v>
      </c>
      <c r="C91" s="204">
        <v>4054</v>
      </c>
      <c r="D91" s="204">
        <v>3994</v>
      </c>
      <c r="E91" s="205">
        <v>61</v>
      </c>
      <c r="F91" s="206">
        <v>26754</v>
      </c>
      <c r="G91" s="204">
        <v>27058</v>
      </c>
      <c r="H91" s="207">
        <v>-304</v>
      </c>
    </row>
    <row r="92" spans="1:8" ht="14.1" customHeight="1">
      <c r="A92" s="214" t="s">
        <v>226</v>
      </c>
      <c r="B92" s="214" t="s">
        <v>1221</v>
      </c>
      <c r="C92" s="204">
        <v>4668</v>
      </c>
      <c r="D92" s="204">
        <v>4610</v>
      </c>
      <c r="E92" s="205">
        <v>58</v>
      </c>
      <c r="F92" s="206">
        <v>33458</v>
      </c>
      <c r="G92" s="204">
        <v>32503</v>
      </c>
      <c r="H92" s="207">
        <v>954</v>
      </c>
    </row>
    <row r="93" spans="1:8" ht="14.1" customHeight="1">
      <c r="A93" s="214" t="s">
        <v>227</v>
      </c>
      <c r="B93" s="214" t="s">
        <v>1323</v>
      </c>
      <c r="C93" s="204">
        <v>282</v>
      </c>
      <c r="D93" s="204">
        <v>225</v>
      </c>
      <c r="E93" s="205">
        <v>57</v>
      </c>
      <c r="F93" s="206">
        <v>1799</v>
      </c>
      <c r="G93" s="204">
        <v>2072</v>
      </c>
      <c r="H93" s="207">
        <v>-273</v>
      </c>
    </row>
    <row r="94" spans="1:8" ht="14.1" customHeight="1">
      <c r="A94" s="214" t="s">
        <v>228</v>
      </c>
      <c r="B94" s="214" t="s">
        <v>1316</v>
      </c>
      <c r="C94" s="204">
        <v>6111</v>
      </c>
      <c r="D94" s="204">
        <v>6057</v>
      </c>
      <c r="E94" s="205">
        <v>54</v>
      </c>
      <c r="F94" s="206">
        <v>42776</v>
      </c>
      <c r="G94" s="204">
        <v>35664</v>
      </c>
      <c r="H94" s="207">
        <v>7112</v>
      </c>
    </row>
    <row r="95" spans="1:8" ht="14.1" customHeight="1">
      <c r="A95" s="214" t="s">
        <v>229</v>
      </c>
      <c r="B95" s="214" t="s">
        <v>1324</v>
      </c>
      <c r="C95" s="204">
        <v>385</v>
      </c>
      <c r="D95" s="204">
        <v>350</v>
      </c>
      <c r="E95" s="205">
        <v>35</v>
      </c>
      <c r="F95" s="206">
        <v>2499</v>
      </c>
      <c r="G95" s="204">
        <v>2482</v>
      </c>
      <c r="H95" s="207">
        <v>18</v>
      </c>
    </row>
    <row r="96" spans="1:8" ht="14.1" customHeight="1">
      <c r="A96" s="214" t="s">
        <v>230</v>
      </c>
      <c r="B96" s="214" t="s">
        <v>1331</v>
      </c>
      <c r="C96" s="204">
        <v>270</v>
      </c>
      <c r="D96" s="204">
        <v>245</v>
      </c>
      <c r="E96" s="205">
        <v>25</v>
      </c>
      <c r="F96" s="206">
        <v>1985</v>
      </c>
      <c r="G96" s="204">
        <v>2174</v>
      </c>
      <c r="H96" s="207">
        <v>-189</v>
      </c>
    </row>
    <row r="97" spans="1:8" ht="14.1" customHeight="1">
      <c r="A97" s="214" t="s">
        <v>231</v>
      </c>
      <c r="B97" s="214" t="s">
        <v>1325</v>
      </c>
      <c r="C97" s="204">
        <v>1159</v>
      </c>
      <c r="D97" s="204">
        <v>1135</v>
      </c>
      <c r="E97" s="205">
        <v>24</v>
      </c>
      <c r="F97" s="206">
        <v>7903</v>
      </c>
      <c r="G97" s="204">
        <v>8311</v>
      </c>
      <c r="H97" s="207">
        <v>-408</v>
      </c>
    </row>
    <row r="98" spans="1:8" ht="14.1" customHeight="1">
      <c r="A98" s="214" t="s">
        <v>232</v>
      </c>
      <c r="B98" s="214" t="s">
        <v>1326</v>
      </c>
      <c r="C98" s="204">
        <v>206</v>
      </c>
      <c r="D98" s="204">
        <v>183</v>
      </c>
      <c r="E98" s="205">
        <v>24</v>
      </c>
      <c r="F98" s="206">
        <v>1275</v>
      </c>
      <c r="G98" s="204">
        <v>1324</v>
      </c>
      <c r="H98" s="207">
        <v>-49</v>
      </c>
    </row>
    <row r="99" spans="1:8" ht="14.1" customHeight="1">
      <c r="A99" s="214" t="s">
        <v>233</v>
      </c>
      <c r="B99" s="214" t="s">
        <v>1314</v>
      </c>
      <c r="C99" s="204">
        <v>1313</v>
      </c>
      <c r="D99" s="204">
        <v>1291</v>
      </c>
      <c r="E99" s="205">
        <v>22</v>
      </c>
      <c r="F99" s="206">
        <v>9201</v>
      </c>
      <c r="G99" s="204">
        <v>9016</v>
      </c>
      <c r="H99" s="207">
        <v>185</v>
      </c>
    </row>
    <row r="100" spans="1:8" ht="14.1" customHeight="1">
      <c r="A100" s="214" t="s">
        <v>234</v>
      </c>
      <c r="B100" s="214" t="s">
        <v>1338</v>
      </c>
      <c r="C100" s="204">
        <v>184</v>
      </c>
      <c r="D100" s="204">
        <v>175</v>
      </c>
      <c r="E100" s="205">
        <v>9</v>
      </c>
      <c r="F100" s="206">
        <v>1261</v>
      </c>
      <c r="G100" s="204">
        <v>1221</v>
      </c>
      <c r="H100" s="207">
        <v>40</v>
      </c>
    </row>
    <row r="101" spans="1:8" ht="14.1" customHeight="1">
      <c r="A101" s="214" t="s">
        <v>235</v>
      </c>
      <c r="B101" s="214" t="s">
        <v>1328</v>
      </c>
      <c r="C101" s="204">
        <v>90</v>
      </c>
      <c r="D101" s="204">
        <v>87</v>
      </c>
      <c r="E101" s="205">
        <v>4</v>
      </c>
      <c r="F101" s="206">
        <v>696</v>
      </c>
      <c r="G101" s="204">
        <v>748</v>
      </c>
      <c r="H101" s="207">
        <v>-52</v>
      </c>
    </row>
    <row r="102" spans="1:8" ht="14.1" customHeight="1">
      <c r="A102" s="214" t="s">
        <v>236</v>
      </c>
      <c r="B102" s="214" t="s">
        <v>1337</v>
      </c>
      <c r="C102" s="204">
        <v>64</v>
      </c>
      <c r="D102" s="204">
        <v>61</v>
      </c>
      <c r="E102" s="205">
        <v>3</v>
      </c>
      <c r="F102" s="206">
        <v>473</v>
      </c>
      <c r="G102" s="204">
        <v>524</v>
      </c>
      <c r="H102" s="207">
        <v>-51</v>
      </c>
    </row>
    <row r="103" spans="1:8" ht="14.1" customHeight="1">
      <c r="A103" s="214" t="s">
        <v>237</v>
      </c>
      <c r="B103" s="214" t="s">
        <v>1334</v>
      </c>
      <c r="C103" s="204">
        <v>6</v>
      </c>
      <c r="D103" s="204">
        <v>4</v>
      </c>
      <c r="E103" s="205">
        <v>2</v>
      </c>
      <c r="F103" s="206">
        <v>123</v>
      </c>
      <c r="G103" s="204">
        <v>28</v>
      </c>
      <c r="H103" s="207">
        <v>95</v>
      </c>
    </row>
    <row r="104" spans="1:8" ht="14.1" customHeight="1">
      <c r="A104" s="214" t="s">
        <v>238</v>
      </c>
      <c r="B104" s="214" t="s">
        <v>1336</v>
      </c>
      <c r="C104" s="204">
        <v>25</v>
      </c>
      <c r="D104" s="204">
        <v>29</v>
      </c>
      <c r="E104" s="205">
        <v>-4</v>
      </c>
      <c r="F104" s="206">
        <v>239</v>
      </c>
      <c r="G104" s="204">
        <v>227</v>
      </c>
      <c r="H104" s="207">
        <v>12</v>
      </c>
    </row>
    <row r="105" spans="1:8" ht="14.1" customHeight="1">
      <c r="A105" s="214" t="s">
        <v>239</v>
      </c>
      <c r="B105" s="214" t="s">
        <v>1333</v>
      </c>
      <c r="C105" s="204">
        <v>120</v>
      </c>
      <c r="D105" s="204">
        <v>133</v>
      </c>
      <c r="E105" s="205">
        <v>-13</v>
      </c>
      <c r="F105" s="206">
        <v>891</v>
      </c>
      <c r="G105" s="204">
        <v>844</v>
      </c>
      <c r="H105" s="207">
        <v>46</v>
      </c>
    </row>
    <row r="106" spans="1:8" ht="14.1" customHeight="1">
      <c r="A106" s="214" t="s">
        <v>240</v>
      </c>
      <c r="B106" s="214" t="s">
        <v>1327</v>
      </c>
      <c r="C106" s="204">
        <v>227</v>
      </c>
      <c r="D106" s="204">
        <v>243</v>
      </c>
      <c r="E106" s="205">
        <v>-17</v>
      </c>
      <c r="F106" s="206">
        <v>1767</v>
      </c>
      <c r="G106" s="204">
        <v>2239</v>
      </c>
      <c r="H106" s="207">
        <v>-472</v>
      </c>
    </row>
    <row r="107" spans="1:8" ht="14.1" customHeight="1">
      <c r="A107" s="214" t="s">
        <v>241</v>
      </c>
      <c r="B107" s="214" t="s">
        <v>1330</v>
      </c>
      <c r="C107" s="204">
        <v>243</v>
      </c>
      <c r="D107" s="204">
        <v>279</v>
      </c>
      <c r="E107" s="205">
        <v>-36</v>
      </c>
      <c r="F107" s="206">
        <v>2143</v>
      </c>
      <c r="G107" s="204">
        <v>2274</v>
      </c>
      <c r="H107" s="207">
        <v>-131</v>
      </c>
    </row>
    <row r="108" spans="1:8" ht="14.1" customHeight="1">
      <c r="A108" s="214" t="s">
        <v>242</v>
      </c>
      <c r="B108" s="214" t="s">
        <v>1405</v>
      </c>
      <c r="C108" s="204">
        <v>6</v>
      </c>
      <c r="D108" s="204">
        <v>53</v>
      </c>
      <c r="E108" s="205">
        <v>-47</v>
      </c>
      <c r="F108" s="206">
        <v>205</v>
      </c>
      <c r="G108" s="204">
        <v>76</v>
      </c>
      <c r="H108" s="207">
        <v>129</v>
      </c>
    </row>
    <row r="109" spans="1:8" ht="14.1" customHeight="1">
      <c r="A109" s="214" t="s">
        <v>243</v>
      </c>
      <c r="B109" s="214" t="s">
        <v>1313</v>
      </c>
      <c r="C109" s="204">
        <v>1200</v>
      </c>
      <c r="D109" s="204">
        <v>1250</v>
      </c>
      <c r="E109" s="205">
        <v>-50</v>
      </c>
      <c r="F109" s="206">
        <v>8825</v>
      </c>
      <c r="G109" s="204">
        <v>9120</v>
      </c>
      <c r="H109" s="207">
        <v>-295</v>
      </c>
    </row>
    <row r="110" spans="1:8" ht="14.1" customHeight="1">
      <c r="A110" s="214" t="s">
        <v>244</v>
      </c>
      <c r="B110" s="214" t="s">
        <v>1317</v>
      </c>
      <c r="C110" s="204">
        <v>793</v>
      </c>
      <c r="D110" s="204">
        <v>843</v>
      </c>
      <c r="E110" s="205">
        <v>-51</v>
      </c>
      <c r="F110" s="206">
        <v>6026</v>
      </c>
      <c r="G110" s="204">
        <v>6335</v>
      </c>
      <c r="H110" s="207">
        <v>-309</v>
      </c>
    </row>
    <row r="111" spans="1:8" ht="14.1" customHeight="1">
      <c r="A111" s="214" t="s">
        <v>245</v>
      </c>
      <c r="B111" s="214" t="s">
        <v>1321</v>
      </c>
      <c r="C111" s="204">
        <v>2546</v>
      </c>
      <c r="D111" s="204">
        <v>2712</v>
      </c>
      <c r="E111" s="205">
        <v>-166</v>
      </c>
      <c r="F111" s="206">
        <v>18231</v>
      </c>
      <c r="G111" s="204">
        <v>17357</v>
      </c>
      <c r="H111" s="207">
        <v>875</v>
      </c>
    </row>
    <row r="112" spans="1:8" ht="14.1" customHeight="1">
      <c r="A112" s="214" t="s">
        <v>246</v>
      </c>
      <c r="B112" s="214" t="s">
        <v>1340</v>
      </c>
      <c r="C112" s="204">
        <v>5179</v>
      </c>
      <c r="D112" s="204">
        <v>5684</v>
      </c>
      <c r="E112" s="205">
        <v>-505</v>
      </c>
      <c r="F112" s="206">
        <v>40095</v>
      </c>
      <c r="G112" s="204">
        <v>36383</v>
      </c>
      <c r="H112" s="207">
        <v>3712</v>
      </c>
    </row>
    <row r="113" spans="1:8" ht="14.1" customHeight="1">
      <c r="A113" s="214" t="s">
        <v>247</v>
      </c>
      <c r="B113" s="214" t="s">
        <v>1318</v>
      </c>
      <c r="C113" s="204">
        <v>888</v>
      </c>
      <c r="D113" s="204">
        <v>2433</v>
      </c>
      <c r="E113" s="205">
        <v>-1545</v>
      </c>
      <c r="F113" s="206">
        <v>7887</v>
      </c>
      <c r="G113" s="204">
        <v>7067</v>
      </c>
      <c r="H113" s="207">
        <v>819</v>
      </c>
    </row>
    <row r="114" spans="1:8" ht="24" customHeight="1">
      <c r="A114" s="213" t="s">
        <v>248</v>
      </c>
      <c r="B114" s="213" t="s">
        <v>1341</v>
      </c>
      <c r="C114" s="209">
        <v>13062</v>
      </c>
      <c r="D114" s="209">
        <v>12722</v>
      </c>
      <c r="E114" s="210">
        <v>340</v>
      </c>
      <c r="F114" s="211">
        <v>92759</v>
      </c>
      <c r="G114" s="209">
        <v>101675</v>
      </c>
      <c r="H114" s="212">
        <v>-8916</v>
      </c>
    </row>
    <row r="115" spans="1:8" ht="16.350000000000001" customHeight="1">
      <c r="A115" s="214" t="s">
        <v>249</v>
      </c>
      <c r="B115" s="214" t="s">
        <v>1089</v>
      </c>
      <c r="C115" s="204">
        <v>1944</v>
      </c>
      <c r="D115" s="204">
        <v>1509</v>
      </c>
      <c r="E115" s="205">
        <v>435</v>
      </c>
      <c r="F115" s="206">
        <v>13934</v>
      </c>
      <c r="G115" s="204">
        <v>16393</v>
      </c>
      <c r="H115" s="207">
        <v>-2460</v>
      </c>
    </row>
    <row r="116" spans="1:8" ht="14.1" customHeight="1">
      <c r="A116" s="214" t="s">
        <v>250</v>
      </c>
      <c r="B116" s="214" t="s">
        <v>1088</v>
      </c>
      <c r="C116" s="204">
        <v>4559</v>
      </c>
      <c r="D116" s="204">
        <v>4441</v>
      </c>
      <c r="E116" s="205">
        <v>118</v>
      </c>
      <c r="F116" s="206">
        <v>30761</v>
      </c>
      <c r="G116" s="204">
        <v>35355</v>
      </c>
      <c r="H116" s="207">
        <v>-4594</v>
      </c>
    </row>
    <row r="117" spans="1:8" ht="14.1" customHeight="1">
      <c r="A117" s="214" t="s">
        <v>251</v>
      </c>
      <c r="B117" s="214" t="s">
        <v>1343</v>
      </c>
      <c r="C117" s="204">
        <v>9</v>
      </c>
      <c r="D117" s="204">
        <v>16</v>
      </c>
      <c r="E117" s="205">
        <v>-6</v>
      </c>
      <c r="F117" s="206">
        <v>122</v>
      </c>
      <c r="G117" s="204">
        <v>87</v>
      </c>
      <c r="H117" s="207">
        <v>34</v>
      </c>
    </row>
    <row r="118" spans="1:8" ht="14.1" customHeight="1">
      <c r="A118" s="214" t="s">
        <v>252</v>
      </c>
      <c r="B118" s="214" t="s">
        <v>1344</v>
      </c>
      <c r="C118" s="204">
        <v>1735</v>
      </c>
      <c r="D118" s="204">
        <v>1745</v>
      </c>
      <c r="E118" s="205">
        <v>-10</v>
      </c>
      <c r="F118" s="206">
        <v>12287</v>
      </c>
      <c r="G118" s="204">
        <v>12604</v>
      </c>
      <c r="H118" s="207">
        <v>-316</v>
      </c>
    </row>
    <row r="119" spans="1:8" ht="14.1" customHeight="1">
      <c r="A119" s="214" t="s">
        <v>253</v>
      </c>
      <c r="B119" s="214" t="s">
        <v>1345</v>
      </c>
      <c r="C119" s="204">
        <v>195</v>
      </c>
      <c r="D119" s="204">
        <v>231</v>
      </c>
      <c r="E119" s="205">
        <v>-36</v>
      </c>
      <c r="F119" s="206">
        <v>1701</v>
      </c>
      <c r="G119" s="204">
        <v>1926</v>
      </c>
      <c r="H119" s="207">
        <v>-226</v>
      </c>
    </row>
    <row r="120" spans="1:8" ht="14.1" customHeight="1">
      <c r="A120" s="214" t="s">
        <v>254</v>
      </c>
      <c r="B120" s="214" t="s">
        <v>1346</v>
      </c>
      <c r="C120" s="204">
        <v>4620</v>
      </c>
      <c r="D120" s="204">
        <v>4781</v>
      </c>
      <c r="E120" s="205">
        <v>-161</v>
      </c>
      <c r="F120" s="206">
        <v>33954</v>
      </c>
      <c r="G120" s="204">
        <v>35309</v>
      </c>
      <c r="H120" s="207">
        <v>-1354</v>
      </c>
    </row>
    <row r="121" spans="1:8" ht="24" customHeight="1">
      <c r="A121" s="213" t="s">
        <v>255</v>
      </c>
      <c r="B121" s="213" t="s">
        <v>1113</v>
      </c>
      <c r="C121" s="209">
        <v>22738</v>
      </c>
      <c r="D121" s="209">
        <v>22945</v>
      </c>
      <c r="E121" s="210">
        <v>-207</v>
      </c>
      <c r="F121" s="211">
        <v>154449</v>
      </c>
      <c r="G121" s="209">
        <v>152491</v>
      </c>
      <c r="H121" s="212">
        <v>1958</v>
      </c>
    </row>
    <row r="122" spans="1:8" ht="16.350000000000001" customHeight="1">
      <c r="A122" s="214" t="s">
        <v>256</v>
      </c>
      <c r="B122" s="214" t="s">
        <v>1374</v>
      </c>
      <c r="C122" s="204">
        <v>10816</v>
      </c>
      <c r="D122" s="204">
        <v>11080</v>
      </c>
      <c r="E122" s="205">
        <v>-264</v>
      </c>
      <c r="F122" s="206">
        <v>66810</v>
      </c>
      <c r="G122" s="204">
        <v>62927</v>
      </c>
      <c r="H122" s="207">
        <v>3883</v>
      </c>
    </row>
    <row r="123" spans="1:8" ht="14.1" customHeight="1">
      <c r="A123" s="214" t="s">
        <v>257</v>
      </c>
      <c r="B123" s="214" t="s">
        <v>1363</v>
      </c>
      <c r="C123" s="204">
        <v>953</v>
      </c>
      <c r="D123" s="204">
        <v>1155</v>
      </c>
      <c r="E123" s="205">
        <v>-203</v>
      </c>
      <c r="F123" s="206">
        <v>6164</v>
      </c>
      <c r="G123" s="204">
        <v>6454</v>
      </c>
      <c r="H123" s="207">
        <v>-290</v>
      </c>
    </row>
    <row r="124" spans="1:8" ht="14.1" customHeight="1">
      <c r="A124" s="214" t="s">
        <v>258</v>
      </c>
      <c r="B124" s="214" t="s">
        <v>1348</v>
      </c>
      <c r="C124" s="204">
        <v>836</v>
      </c>
      <c r="D124" s="204">
        <v>940</v>
      </c>
      <c r="E124" s="205">
        <v>-104</v>
      </c>
      <c r="F124" s="206">
        <v>6561</v>
      </c>
      <c r="G124" s="204">
        <v>6181</v>
      </c>
      <c r="H124" s="207">
        <v>380</v>
      </c>
    </row>
    <row r="125" spans="1:8" ht="14.1" customHeight="1">
      <c r="A125" s="214" t="s">
        <v>259</v>
      </c>
      <c r="B125" s="214" t="s">
        <v>1349</v>
      </c>
      <c r="C125" s="204">
        <v>520</v>
      </c>
      <c r="D125" s="204">
        <v>574</v>
      </c>
      <c r="E125" s="205">
        <v>-54</v>
      </c>
      <c r="F125" s="206">
        <v>4132</v>
      </c>
      <c r="G125" s="204">
        <v>4263</v>
      </c>
      <c r="H125" s="207">
        <v>-131</v>
      </c>
    </row>
    <row r="126" spans="1:8" ht="14.1" customHeight="1">
      <c r="A126" s="214" t="s">
        <v>260</v>
      </c>
      <c r="B126" s="214" t="s">
        <v>1356</v>
      </c>
      <c r="C126" s="204">
        <v>220</v>
      </c>
      <c r="D126" s="204">
        <v>249</v>
      </c>
      <c r="E126" s="205">
        <v>-29</v>
      </c>
      <c r="F126" s="206">
        <v>1780</v>
      </c>
      <c r="G126" s="204">
        <v>1856</v>
      </c>
      <c r="H126" s="207">
        <v>-76</v>
      </c>
    </row>
    <row r="127" spans="1:8" ht="14.1" customHeight="1">
      <c r="A127" s="214" t="s">
        <v>261</v>
      </c>
      <c r="B127" s="214" t="s">
        <v>1361</v>
      </c>
      <c r="C127" s="204">
        <v>177</v>
      </c>
      <c r="D127" s="204">
        <v>196</v>
      </c>
      <c r="E127" s="205">
        <v>-19</v>
      </c>
      <c r="F127" s="206">
        <v>1355</v>
      </c>
      <c r="G127" s="204">
        <v>1794</v>
      </c>
      <c r="H127" s="207">
        <v>-439</v>
      </c>
    </row>
    <row r="128" spans="1:8" ht="14.1" customHeight="1">
      <c r="A128" s="214" t="s">
        <v>262</v>
      </c>
      <c r="B128" s="214" t="s">
        <v>1354</v>
      </c>
      <c r="C128" s="204">
        <v>589</v>
      </c>
      <c r="D128" s="204">
        <v>601</v>
      </c>
      <c r="E128" s="205">
        <v>-12</v>
      </c>
      <c r="F128" s="206">
        <v>4297</v>
      </c>
      <c r="G128" s="204">
        <v>4376</v>
      </c>
      <c r="H128" s="207">
        <v>-79</v>
      </c>
    </row>
    <row r="129" spans="1:8" ht="14.1" customHeight="1">
      <c r="A129" s="214" t="s">
        <v>263</v>
      </c>
      <c r="B129" s="214" t="s">
        <v>1406</v>
      </c>
      <c r="C129" s="204">
        <v>61</v>
      </c>
      <c r="D129" s="204">
        <v>69</v>
      </c>
      <c r="E129" s="205">
        <v>-8</v>
      </c>
      <c r="F129" s="206">
        <v>444</v>
      </c>
      <c r="G129" s="204">
        <v>452</v>
      </c>
      <c r="H129" s="207">
        <v>-7</v>
      </c>
    </row>
    <row r="130" spans="1:8" ht="14.1" customHeight="1">
      <c r="A130" s="214" t="s">
        <v>264</v>
      </c>
      <c r="B130" s="214" t="s">
        <v>1407</v>
      </c>
      <c r="C130" s="204">
        <v>66</v>
      </c>
      <c r="D130" s="204">
        <v>70</v>
      </c>
      <c r="E130" s="205">
        <v>-4</v>
      </c>
      <c r="F130" s="206">
        <v>472</v>
      </c>
      <c r="G130" s="204">
        <v>288</v>
      </c>
      <c r="H130" s="207">
        <v>183</v>
      </c>
    </row>
    <row r="131" spans="1:8" ht="14.1" customHeight="1">
      <c r="A131" s="214" t="s">
        <v>265</v>
      </c>
      <c r="B131" s="214" t="s">
        <v>1366</v>
      </c>
      <c r="C131" s="204">
        <v>54</v>
      </c>
      <c r="D131" s="204">
        <v>56</v>
      </c>
      <c r="E131" s="205">
        <v>-1</v>
      </c>
      <c r="F131" s="206">
        <v>418</v>
      </c>
      <c r="G131" s="204">
        <v>426</v>
      </c>
      <c r="H131" s="207">
        <v>-8</v>
      </c>
    </row>
    <row r="132" spans="1:8" ht="14.1" customHeight="1">
      <c r="A132" s="214" t="s">
        <v>266</v>
      </c>
      <c r="B132" s="214" t="s">
        <v>1359</v>
      </c>
      <c r="C132" s="204">
        <v>296</v>
      </c>
      <c r="D132" s="204">
        <v>297</v>
      </c>
      <c r="E132" s="205">
        <v>-1</v>
      </c>
      <c r="F132" s="206">
        <v>2188</v>
      </c>
      <c r="G132" s="204">
        <v>2157</v>
      </c>
      <c r="H132" s="207">
        <v>30</v>
      </c>
    </row>
    <row r="133" spans="1:8" ht="14.1" customHeight="1">
      <c r="A133" s="214" t="s">
        <v>267</v>
      </c>
      <c r="B133" s="214" t="s">
        <v>1369</v>
      </c>
      <c r="C133" s="204">
        <v>42</v>
      </c>
      <c r="D133" s="204">
        <v>42</v>
      </c>
      <c r="E133" s="205" t="s">
        <v>268</v>
      </c>
      <c r="F133" s="206">
        <v>277</v>
      </c>
      <c r="G133" s="204">
        <v>283</v>
      </c>
      <c r="H133" s="207">
        <v>-5</v>
      </c>
    </row>
    <row r="134" spans="1:8" ht="14.1" customHeight="1">
      <c r="A134" s="214" t="s">
        <v>269</v>
      </c>
      <c r="B134" s="214" t="s">
        <v>1373</v>
      </c>
      <c r="C134" s="204">
        <v>3154</v>
      </c>
      <c r="D134" s="204">
        <v>3153</v>
      </c>
      <c r="E134" s="205">
        <v>1</v>
      </c>
      <c r="F134" s="206">
        <v>21307</v>
      </c>
      <c r="G134" s="204">
        <v>19207</v>
      </c>
      <c r="H134" s="207">
        <v>2100</v>
      </c>
    </row>
    <row r="135" spans="1:8" ht="14.1" customHeight="1">
      <c r="A135" s="214" t="s">
        <v>270</v>
      </c>
      <c r="B135" s="214" t="s">
        <v>1364</v>
      </c>
      <c r="C135" s="204">
        <v>34</v>
      </c>
      <c r="D135" s="204">
        <v>31</v>
      </c>
      <c r="E135" s="205">
        <v>3</v>
      </c>
      <c r="F135" s="206">
        <v>236</v>
      </c>
      <c r="G135" s="204">
        <v>262</v>
      </c>
      <c r="H135" s="207">
        <v>-27</v>
      </c>
    </row>
    <row r="136" spans="1:8" ht="14.1" customHeight="1">
      <c r="A136" s="214" t="s">
        <v>271</v>
      </c>
      <c r="B136" s="214" t="s">
        <v>1353</v>
      </c>
      <c r="C136" s="204">
        <v>89</v>
      </c>
      <c r="D136" s="204">
        <v>85</v>
      </c>
      <c r="E136" s="205">
        <v>4</v>
      </c>
      <c r="F136" s="206">
        <v>651</v>
      </c>
      <c r="G136" s="204">
        <v>694</v>
      </c>
      <c r="H136" s="207">
        <v>-43</v>
      </c>
    </row>
    <row r="137" spans="1:8" ht="14.1" customHeight="1">
      <c r="A137" s="214" t="s">
        <v>272</v>
      </c>
      <c r="B137" s="214" t="s">
        <v>1367</v>
      </c>
      <c r="C137" s="204">
        <v>89</v>
      </c>
      <c r="D137" s="204">
        <v>84</v>
      </c>
      <c r="E137" s="205">
        <v>5</v>
      </c>
      <c r="F137" s="206">
        <v>653</v>
      </c>
      <c r="G137" s="204">
        <v>742</v>
      </c>
      <c r="H137" s="207">
        <v>-89</v>
      </c>
    </row>
    <row r="138" spans="1:8" ht="14.1" customHeight="1">
      <c r="A138" s="214" t="s">
        <v>273</v>
      </c>
      <c r="B138" s="214" t="s">
        <v>1351</v>
      </c>
      <c r="C138" s="204">
        <v>186</v>
      </c>
      <c r="D138" s="204">
        <v>180</v>
      </c>
      <c r="E138" s="205">
        <v>5</v>
      </c>
      <c r="F138" s="206">
        <v>1335</v>
      </c>
      <c r="G138" s="204">
        <v>1591</v>
      </c>
      <c r="H138" s="207">
        <v>-256</v>
      </c>
    </row>
    <row r="139" spans="1:8" ht="14.1" customHeight="1">
      <c r="A139" s="214" t="s">
        <v>274</v>
      </c>
      <c r="B139" s="214" t="s">
        <v>1350</v>
      </c>
      <c r="C139" s="204">
        <v>406</v>
      </c>
      <c r="D139" s="204">
        <v>397</v>
      </c>
      <c r="E139" s="205">
        <v>9</v>
      </c>
      <c r="F139" s="206">
        <v>2920</v>
      </c>
      <c r="G139" s="204">
        <v>3161</v>
      </c>
      <c r="H139" s="207">
        <v>-241</v>
      </c>
    </row>
    <row r="140" spans="1:8" ht="14.1" customHeight="1">
      <c r="A140" s="214" t="s">
        <v>275</v>
      </c>
      <c r="B140" s="214" t="s">
        <v>1408</v>
      </c>
      <c r="C140" s="204">
        <v>254</v>
      </c>
      <c r="D140" s="204">
        <v>240</v>
      </c>
      <c r="E140" s="205">
        <v>14</v>
      </c>
      <c r="F140" s="206">
        <v>1748</v>
      </c>
      <c r="G140" s="204">
        <v>1690</v>
      </c>
      <c r="H140" s="207">
        <v>57</v>
      </c>
    </row>
    <row r="141" spans="1:8" ht="14.1" customHeight="1">
      <c r="A141" s="214" t="s">
        <v>276</v>
      </c>
      <c r="B141" s="214" t="s">
        <v>1370</v>
      </c>
      <c r="C141" s="204">
        <v>104</v>
      </c>
      <c r="D141" s="204">
        <v>88</v>
      </c>
      <c r="E141" s="205">
        <v>16</v>
      </c>
      <c r="F141" s="206">
        <v>786</v>
      </c>
      <c r="G141" s="204">
        <v>457</v>
      </c>
      <c r="H141" s="207">
        <v>328</v>
      </c>
    </row>
    <row r="142" spans="1:8" ht="14.1" customHeight="1">
      <c r="A142" s="214" t="s">
        <v>277</v>
      </c>
      <c r="B142" s="214" t="s">
        <v>1362</v>
      </c>
      <c r="C142" s="204">
        <v>208</v>
      </c>
      <c r="D142" s="204">
        <v>184</v>
      </c>
      <c r="E142" s="205">
        <v>24</v>
      </c>
      <c r="F142" s="206">
        <v>1475</v>
      </c>
      <c r="G142" s="204">
        <v>1524</v>
      </c>
      <c r="H142" s="207">
        <v>-49</v>
      </c>
    </row>
    <row r="143" spans="1:8" ht="14.1" customHeight="1">
      <c r="A143" s="214" t="s">
        <v>278</v>
      </c>
      <c r="B143" s="214" t="s">
        <v>1409</v>
      </c>
      <c r="C143" s="204">
        <v>622</v>
      </c>
      <c r="D143" s="204">
        <v>586</v>
      </c>
      <c r="E143" s="205">
        <v>36</v>
      </c>
      <c r="F143" s="206">
        <v>4467</v>
      </c>
      <c r="G143" s="204">
        <v>4793</v>
      </c>
      <c r="H143" s="207">
        <v>-326</v>
      </c>
    </row>
    <row r="144" spans="1:8" ht="14.1" customHeight="1">
      <c r="A144" s="214" t="s">
        <v>279</v>
      </c>
      <c r="B144" s="214" t="s">
        <v>1355</v>
      </c>
      <c r="C144" s="204">
        <v>1311</v>
      </c>
      <c r="D144" s="204">
        <v>1246</v>
      </c>
      <c r="E144" s="205">
        <v>65</v>
      </c>
      <c r="F144" s="206">
        <v>8822</v>
      </c>
      <c r="G144" s="204">
        <v>9037</v>
      </c>
      <c r="H144" s="207">
        <v>-216</v>
      </c>
    </row>
    <row r="145" spans="1:8" ht="14.1" customHeight="1">
      <c r="A145" s="214" t="s">
        <v>280</v>
      </c>
      <c r="B145" s="214" t="s">
        <v>1347</v>
      </c>
      <c r="C145" s="204">
        <v>1014</v>
      </c>
      <c r="D145" s="204">
        <v>891</v>
      </c>
      <c r="E145" s="205">
        <v>123</v>
      </c>
      <c r="F145" s="206">
        <v>7766</v>
      </c>
      <c r="G145" s="204">
        <v>8107</v>
      </c>
      <c r="H145" s="207">
        <v>-341</v>
      </c>
    </row>
    <row r="146" spans="1:8" ht="14.1" customHeight="1">
      <c r="A146" s="214" t="s">
        <v>281</v>
      </c>
      <c r="B146" s="214" t="s">
        <v>1352</v>
      </c>
      <c r="C146" s="204">
        <v>638</v>
      </c>
      <c r="D146" s="204">
        <v>449</v>
      </c>
      <c r="E146" s="205">
        <v>189</v>
      </c>
      <c r="F146" s="206">
        <v>7386</v>
      </c>
      <c r="G146" s="204">
        <v>9767</v>
      </c>
      <c r="H146" s="207">
        <v>-2381</v>
      </c>
    </row>
    <row r="147" spans="1:8" ht="24" customHeight="1">
      <c r="A147" s="216" t="s">
        <v>282</v>
      </c>
      <c r="B147" s="216" t="s">
        <v>1114</v>
      </c>
      <c r="C147" s="217">
        <v>8686</v>
      </c>
      <c r="D147" s="217">
        <v>9186</v>
      </c>
      <c r="E147" s="218">
        <v>-499</v>
      </c>
      <c r="F147" s="219">
        <v>60131</v>
      </c>
      <c r="G147" s="217">
        <v>50735</v>
      </c>
      <c r="H147" s="220">
        <v>9396</v>
      </c>
    </row>
    <row r="148" spans="1:8" ht="22.35" customHeight="1">
      <c r="A148" s="221" t="s">
        <v>1140</v>
      </c>
      <c r="B148" s="221"/>
      <c r="C148" s="222"/>
      <c r="D148" s="222"/>
      <c r="E148" s="222"/>
      <c r="F148" s="222"/>
      <c r="G148" s="222"/>
      <c r="H148" s="222"/>
    </row>
    <row r="149" spans="1:8" ht="22.35" customHeight="1">
      <c r="A149" s="221" t="str">
        <f>HLOOKUP(A148,'6'!$72:$73,2,0)</f>
        <v xml:space="preserve"> 세부수치는 전수조사 기준에 제시되어 있으며, 국제수지 기준으로 변환하는데 필요한 정보는 제공되지 아니합니다. </v>
      </c>
      <c r="B149" s="221"/>
      <c r="C149" s="222"/>
      <c r="D149" s="222"/>
      <c r="E149" s="222"/>
      <c r="F149" s="222"/>
      <c r="G149" s="222"/>
      <c r="H149" s="222"/>
    </row>
    <row r="150" spans="1:8" ht="22.35" customHeight="1">
      <c r="A150" s="221"/>
      <c r="B150" s="221"/>
      <c r="C150" s="222"/>
      <c r="D150" s="222"/>
      <c r="E150" s="222"/>
      <c r="F150" s="222"/>
      <c r="G150" s="222"/>
      <c r="H150" s="222"/>
    </row>
    <row r="151" spans="1:8" ht="22.35" customHeight="1">
      <c r="A151" s="221" t="s">
        <v>283</v>
      </c>
      <c r="B151" s="221"/>
      <c r="C151" s="223"/>
      <c r="D151" s="223"/>
      <c r="E151" s="223"/>
      <c r="F151" s="223"/>
      <c r="G151" s="223"/>
      <c r="H151" s="223"/>
    </row>
    <row r="152" spans="1:8">
      <c r="A152" s="221" t="s">
        <v>284</v>
      </c>
      <c r="B152" s="221"/>
      <c r="C152" s="222"/>
      <c r="D152" s="222"/>
      <c r="E152" s="222"/>
      <c r="F152" s="222"/>
      <c r="G152" s="222"/>
      <c r="H152" s="222"/>
    </row>
    <row r="153" spans="1:8" ht="22.35" customHeight="1">
      <c r="A153" s="897" t="str">
        <f>'5'!$A$60</f>
        <v>데이터의 출처·비표본 오차·정의 및 순 조정에 포함되어 있는 세부사항에 대한 정보는 공표자료의 주석을 확인하거나 위 링크에서 확인하기를 바랍니다.</v>
      </c>
      <c r="B153" s="43"/>
      <c r="C153" s="43"/>
      <c r="D153" s="43"/>
      <c r="E153" s="43"/>
      <c r="F153" s="43"/>
      <c r="G153" s="43"/>
      <c r="H153" s="43"/>
    </row>
    <row r="154" spans="1:8">
      <c r="A154" s="221"/>
      <c r="B154" s="221"/>
    </row>
  </sheetData>
  <mergeCells count="4">
    <mergeCell ref="A6:H6"/>
    <mergeCell ref="A7:H7"/>
    <mergeCell ref="A9:A10"/>
    <mergeCell ref="B9:B10"/>
  </mergeCells>
  <phoneticPr fontId="37" type="noConversion"/>
  <printOptions horizontalCentered="1"/>
  <pageMargins left="0.7" right="0.7" top="0.5" bottom="0.5" header="0.3" footer="0.3"/>
  <pageSetup scale="59" firstPageNumber="7" fitToHeight="2" orientation="portrait" useFirstPageNumber="1" r:id="rId1"/>
  <rowBreaks count="1" manualBreakCount="1">
    <brk id="80" max="6" man="1"/>
  </rowBreaks>
  <customProperties>
    <customPr name="SourceTableID" r:id="rId2"/>
  </customPropertie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BD6CC-DA73-4385-85E8-1C0B5C296062}">
  <sheetPr codeName="Sheet8"/>
  <dimension ref="A1:I162"/>
  <sheetViews>
    <sheetView showGridLines="0" showOutlineSymbols="0" zoomScale="85" zoomScaleNormal="85" zoomScaleSheetLayoutView="50" workbookViewId="0"/>
  </sheetViews>
  <sheetFormatPr defaultColWidth="9.6640625" defaultRowHeight="15"/>
  <cols>
    <col min="1" max="2" width="40.6640625" style="175" customWidth="1"/>
    <col min="3" max="5" width="12.6640625" style="175" customWidth="1"/>
    <col min="6" max="8" width="15.109375" style="175" customWidth="1"/>
    <col min="9" max="16384" width="9.6640625" style="233"/>
  </cols>
  <sheetData>
    <row r="1" spans="1:9" s="175" customFormat="1" ht="15.75">
      <c r="A1" s="174"/>
      <c r="B1" s="174"/>
    </row>
    <row r="2" spans="1:9" s="175" customFormat="1" ht="25.35" customHeight="1">
      <c r="A2" s="176" t="s">
        <v>3</v>
      </c>
      <c r="B2" s="848"/>
      <c r="C2" s="177"/>
      <c r="D2" s="177"/>
      <c r="E2" s="177"/>
      <c r="F2" s="177"/>
      <c r="G2" s="177"/>
      <c r="H2" s="178"/>
    </row>
    <row r="3" spans="1:9" s="175" customFormat="1" ht="25.35" customHeight="1">
      <c r="A3" s="799" t="str">
        <f>VLOOKUP(A2,'Table of Contents'!A:C,3,0)</f>
        <v xml:space="preserve"> 상품 및 서비스별 계절조정계열</v>
      </c>
      <c r="B3" s="799"/>
      <c r="C3" s="800"/>
      <c r="D3" s="800"/>
      <c r="E3" s="800"/>
      <c r="F3" s="800"/>
      <c r="G3" s="800"/>
      <c r="H3" s="800"/>
    </row>
    <row r="4" spans="1:9" s="175" customFormat="1" ht="45" customHeight="1">
      <c r="A4" s="179" t="s">
        <v>285</v>
      </c>
      <c r="B4" s="179"/>
      <c r="C4" s="180"/>
      <c r="D4" s="181"/>
      <c r="E4" s="181"/>
      <c r="F4" s="181"/>
      <c r="G4" s="181"/>
      <c r="H4" s="181"/>
    </row>
    <row r="5" spans="1:9" s="175" customFormat="1" ht="45" customHeight="1">
      <c r="A5" s="179" t="str">
        <f>VLOOKUP(MID(A4,SEARCH(".",A4)+2,LEN(A4)),'Table of Contents'!B:C,2,0)</f>
        <v xml:space="preserve"> 최종용도별 및 상품별 상품 수입</v>
      </c>
      <c r="B5" s="179"/>
      <c r="C5" s="180"/>
      <c r="D5" s="181"/>
      <c r="E5" s="181"/>
      <c r="F5" s="181"/>
      <c r="G5" s="181"/>
      <c r="H5" s="181"/>
    </row>
    <row r="6" spans="1:9" s="175" customFormat="1" ht="20.100000000000001" customHeight="1">
      <c r="A6" s="995" t="s">
        <v>139</v>
      </c>
      <c r="B6" s="995"/>
      <c r="C6" s="995"/>
      <c r="D6" s="995"/>
      <c r="E6" s="995"/>
      <c r="F6" s="995"/>
      <c r="G6" s="995"/>
      <c r="H6" s="995"/>
    </row>
    <row r="7" spans="1:9" s="175" customFormat="1" ht="20.100000000000001" customHeight="1">
      <c r="A7" s="996" t="s">
        <v>140</v>
      </c>
      <c r="B7" s="996"/>
      <c r="C7" s="996"/>
      <c r="D7" s="996"/>
      <c r="E7" s="996"/>
      <c r="F7" s="996"/>
      <c r="G7" s="996"/>
      <c r="H7" s="996"/>
    </row>
    <row r="8" spans="1:9" s="175" customFormat="1" ht="45.75" thickBot="1">
      <c r="A8" s="826" t="s">
        <v>1063</v>
      </c>
      <c r="B8" s="826"/>
      <c r="C8" s="825"/>
      <c r="D8" s="825"/>
      <c r="E8" s="825"/>
      <c r="F8" s="825"/>
      <c r="G8" s="825"/>
      <c r="H8" s="825"/>
    </row>
    <row r="9" spans="1:9" s="175" customFormat="1" ht="20.100000000000001" customHeight="1" thickTop="1">
      <c r="A9" s="997" t="s">
        <v>141</v>
      </c>
      <c r="B9" s="1001" t="s">
        <v>1155</v>
      </c>
      <c r="C9" s="182" t="s">
        <v>77</v>
      </c>
      <c r="D9" s="182" t="s">
        <v>76</v>
      </c>
      <c r="E9" s="182" t="s">
        <v>142</v>
      </c>
      <c r="F9" s="183" t="s">
        <v>143</v>
      </c>
      <c r="G9" s="182" t="s">
        <v>143</v>
      </c>
      <c r="H9" s="184" t="s">
        <v>143</v>
      </c>
    </row>
    <row r="10" spans="1:9" s="175" customFormat="1" ht="20.100000000000001" customHeight="1" thickBot="1">
      <c r="A10" s="998"/>
      <c r="B10" s="1000"/>
      <c r="C10" s="185">
        <v>2025</v>
      </c>
      <c r="D10" s="185" t="s">
        <v>144</v>
      </c>
      <c r="E10" s="185" t="s">
        <v>145</v>
      </c>
      <c r="F10" s="186">
        <v>2025</v>
      </c>
      <c r="G10" s="185">
        <v>2024</v>
      </c>
      <c r="H10" s="187" t="s">
        <v>145</v>
      </c>
    </row>
    <row r="11" spans="1:9" s="175" customFormat="1" ht="25.35" customHeight="1" thickTop="1">
      <c r="A11" s="874" t="s">
        <v>146</v>
      </c>
      <c r="B11" s="881" t="s">
        <v>1157</v>
      </c>
      <c r="C11" s="189">
        <v>283301</v>
      </c>
      <c r="D11" s="189">
        <v>264934</v>
      </c>
      <c r="E11" s="224">
        <v>18367</v>
      </c>
      <c r="F11" s="191">
        <v>2108197</v>
      </c>
      <c r="G11" s="189">
        <v>1890065</v>
      </c>
      <c r="H11" s="192">
        <v>218133</v>
      </c>
    </row>
    <row r="12" spans="1:9" s="175" customFormat="1" ht="17.100000000000001" customHeight="1">
      <c r="A12" s="875" t="s">
        <v>122</v>
      </c>
      <c r="B12" s="882" t="s">
        <v>1117</v>
      </c>
      <c r="C12" s="194">
        <v>2091</v>
      </c>
      <c r="D12" s="194">
        <v>2009</v>
      </c>
      <c r="E12" s="195">
        <v>82</v>
      </c>
      <c r="F12" s="196">
        <v>14094</v>
      </c>
      <c r="G12" s="194">
        <v>17434</v>
      </c>
      <c r="H12" s="197">
        <v>-3340</v>
      </c>
    </row>
    <row r="13" spans="1:9" s="175" customFormat="1" ht="22.35" customHeight="1">
      <c r="A13" s="876" t="s">
        <v>147</v>
      </c>
      <c r="B13" s="883" t="s">
        <v>1158</v>
      </c>
      <c r="C13" s="199">
        <v>281211</v>
      </c>
      <c r="D13" s="199">
        <v>262926</v>
      </c>
      <c r="E13" s="200">
        <v>18285</v>
      </c>
      <c r="F13" s="201">
        <v>2094103</v>
      </c>
      <c r="G13" s="199">
        <v>1872630</v>
      </c>
      <c r="H13" s="202">
        <v>221473</v>
      </c>
    </row>
    <row r="14" spans="1:9" s="175" customFormat="1" ht="22.35" customHeight="1">
      <c r="A14" s="876" t="s">
        <v>148</v>
      </c>
      <c r="B14" s="883" t="s">
        <v>1110</v>
      </c>
      <c r="C14" s="199">
        <v>18503</v>
      </c>
      <c r="D14" s="199">
        <v>18063</v>
      </c>
      <c r="E14" s="200">
        <v>440</v>
      </c>
      <c r="F14" s="201">
        <v>132163</v>
      </c>
      <c r="G14" s="199">
        <v>122303</v>
      </c>
      <c r="H14" s="202">
        <v>9861</v>
      </c>
    </row>
    <row r="15" spans="1:9" s="175" customFormat="1" ht="16.350000000000001" customHeight="1">
      <c r="A15" s="877" t="s">
        <v>151</v>
      </c>
      <c r="B15" s="884" t="s">
        <v>1245</v>
      </c>
      <c r="C15" s="204">
        <v>2686</v>
      </c>
      <c r="D15" s="204">
        <v>2412</v>
      </c>
      <c r="E15" s="205">
        <v>274</v>
      </c>
      <c r="F15" s="206">
        <v>18106</v>
      </c>
      <c r="G15" s="204">
        <v>16688</v>
      </c>
      <c r="H15" s="207">
        <v>1418</v>
      </c>
      <c r="I15" s="222"/>
    </row>
    <row r="16" spans="1:9" s="175" customFormat="1" ht="14.1" customHeight="1">
      <c r="A16" s="877" t="s">
        <v>160</v>
      </c>
      <c r="B16" s="884" t="s">
        <v>1246</v>
      </c>
      <c r="C16" s="204">
        <v>1714</v>
      </c>
      <c r="D16" s="204">
        <v>1590</v>
      </c>
      <c r="E16" s="205">
        <v>124</v>
      </c>
      <c r="F16" s="206">
        <v>11286</v>
      </c>
      <c r="G16" s="204">
        <v>12354</v>
      </c>
      <c r="H16" s="207">
        <v>-1068</v>
      </c>
    </row>
    <row r="17" spans="1:8" s="175" customFormat="1" ht="14.1" customHeight="1">
      <c r="A17" s="877" t="s">
        <v>286</v>
      </c>
      <c r="B17" s="884" t="s">
        <v>1247</v>
      </c>
      <c r="C17" s="204">
        <v>1850</v>
      </c>
      <c r="D17" s="204">
        <v>1741</v>
      </c>
      <c r="E17" s="205">
        <v>109</v>
      </c>
      <c r="F17" s="206">
        <v>12967</v>
      </c>
      <c r="G17" s="204">
        <v>11212</v>
      </c>
      <c r="H17" s="207">
        <v>1755</v>
      </c>
    </row>
    <row r="18" spans="1:8" s="175" customFormat="1" ht="14.1" customHeight="1">
      <c r="A18" s="877" t="s">
        <v>287</v>
      </c>
      <c r="B18" s="884" t="s">
        <v>1248</v>
      </c>
      <c r="C18" s="204">
        <v>231</v>
      </c>
      <c r="D18" s="204">
        <v>127</v>
      </c>
      <c r="E18" s="205">
        <v>104</v>
      </c>
      <c r="F18" s="206">
        <v>1245</v>
      </c>
      <c r="G18" s="204">
        <v>1540</v>
      </c>
      <c r="H18" s="207">
        <v>-295</v>
      </c>
    </row>
    <row r="19" spans="1:8" s="175" customFormat="1" ht="14.1" customHeight="1">
      <c r="A19" s="877" t="s">
        <v>288</v>
      </c>
      <c r="B19" s="884" t="s">
        <v>1249</v>
      </c>
      <c r="C19" s="204">
        <v>834</v>
      </c>
      <c r="D19" s="204">
        <v>740</v>
      </c>
      <c r="E19" s="205">
        <v>94</v>
      </c>
      <c r="F19" s="206">
        <v>5657</v>
      </c>
      <c r="G19" s="204">
        <v>5558</v>
      </c>
      <c r="H19" s="207">
        <v>99</v>
      </c>
    </row>
    <row r="20" spans="1:8" s="175" customFormat="1" ht="14.1" customHeight="1">
      <c r="A20" s="877" t="s">
        <v>289</v>
      </c>
      <c r="B20" s="884" t="s">
        <v>1250</v>
      </c>
      <c r="C20" s="204">
        <v>877</v>
      </c>
      <c r="D20" s="204">
        <v>815</v>
      </c>
      <c r="E20" s="205">
        <v>62</v>
      </c>
      <c r="F20" s="206">
        <v>6155</v>
      </c>
      <c r="G20" s="204">
        <v>6805</v>
      </c>
      <c r="H20" s="207">
        <v>-650</v>
      </c>
    </row>
    <row r="21" spans="1:8" s="175" customFormat="1" ht="14.1" customHeight="1">
      <c r="A21" s="877" t="s">
        <v>290</v>
      </c>
      <c r="B21" s="884" t="s">
        <v>1251</v>
      </c>
      <c r="C21" s="204">
        <v>929</v>
      </c>
      <c r="D21" s="204">
        <v>920</v>
      </c>
      <c r="E21" s="205">
        <v>9</v>
      </c>
      <c r="F21" s="206">
        <v>6050</v>
      </c>
      <c r="G21" s="204">
        <v>3278</v>
      </c>
      <c r="H21" s="207">
        <v>2772</v>
      </c>
    </row>
    <row r="22" spans="1:8" s="175" customFormat="1" ht="14.1" customHeight="1">
      <c r="A22" s="877" t="s">
        <v>157</v>
      </c>
      <c r="B22" s="884" t="s">
        <v>1252</v>
      </c>
      <c r="C22" s="204">
        <v>125</v>
      </c>
      <c r="D22" s="204">
        <v>116</v>
      </c>
      <c r="E22" s="205">
        <v>9</v>
      </c>
      <c r="F22" s="206">
        <v>857</v>
      </c>
      <c r="G22" s="204">
        <v>766</v>
      </c>
      <c r="H22" s="207">
        <v>90</v>
      </c>
    </row>
    <row r="23" spans="1:8" s="175" customFormat="1" ht="14.1" customHeight="1">
      <c r="A23" s="877" t="s">
        <v>153</v>
      </c>
      <c r="B23" s="884" t="s">
        <v>1164</v>
      </c>
      <c r="C23" s="204">
        <v>277</v>
      </c>
      <c r="D23" s="204">
        <v>269</v>
      </c>
      <c r="E23" s="205">
        <v>8</v>
      </c>
      <c r="F23" s="206">
        <v>2235</v>
      </c>
      <c r="G23" s="204">
        <v>2147</v>
      </c>
      <c r="H23" s="207">
        <v>89</v>
      </c>
    </row>
    <row r="24" spans="1:8" s="175" customFormat="1" ht="14.1" customHeight="1">
      <c r="A24" s="877" t="s">
        <v>161</v>
      </c>
      <c r="B24" s="884" t="s">
        <v>1253</v>
      </c>
      <c r="C24" s="204">
        <v>2045</v>
      </c>
      <c r="D24" s="204">
        <v>2048</v>
      </c>
      <c r="E24" s="205">
        <v>-2</v>
      </c>
      <c r="F24" s="206">
        <v>14206</v>
      </c>
      <c r="G24" s="204">
        <v>12429</v>
      </c>
      <c r="H24" s="207">
        <v>1776</v>
      </c>
    </row>
    <row r="25" spans="1:8" s="175" customFormat="1" ht="14.1" customHeight="1">
      <c r="A25" s="877" t="s">
        <v>291</v>
      </c>
      <c r="B25" s="884" t="s">
        <v>1254</v>
      </c>
      <c r="C25" s="204">
        <v>269</v>
      </c>
      <c r="D25" s="204">
        <v>271</v>
      </c>
      <c r="E25" s="205">
        <v>-2</v>
      </c>
      <c r="F25" s="206">
        <v>1918</v>
      </c>
      <c r="G25" s="204">
        <v>1722</v>
      </c>
      <c r="H25" s="207">
        <v>196</v>
      </c>
    </row>
    <row r="26" spans="1:8" s="175" customFormat="1" ht="14.1" customHeight="1">
      <c r="A26" s="877" t="s">
        <v>163</v>
      </c>
      <c r="B26" s="884" t="s">
        <v>1255</v>
      </c>
      <c r="C26" s="204">
        <v>706</v>
      </c>
      <c r="D26" s="204">
        <v>715</v>
      </c>
      <c r="E26" s="205">
        <v>-10</v>
      </c>
      <c r="F26" s="206">
        <v>6195</v>
      </c>
      <c r="G26" s="204">
        <v>6731</v>
      </c>
      <c r="H26" s="207">
        <v>-535</v>
      </c>
    </row>
    <row r="27" spans="1:8" s="175" customFormat="1" ht="14.1" customHeight="1">
      <c r="A27" s="877" t="s">
        <v>152</v>
      </c>
      <c r="B27" s="884" t="s">
        <v>1256</v>
      </c>
      <c r="C27" s="204">
        <v>224</v>
      </c>
      <c r="D27" s="204">
        <v>274</v>
      </c>
      <c r="E27" s="205">
        <v>-50</v>
      </c>
      <c r="F27" s="206">
        <v>1727</v>
      </c>
      <c r="G27" s="204">
        <v>1627</v>
      </c>
      <c r="H27" s="207">
        <v>100</v>
      </c>
    </row>
    <row r="28" spans="1:8" s="175" customFormat="1" ht="14.1" customHeight="1">
      <c r="A28" s="877" t="s">
        <v>156</v>
      </c>
      <c r="B28" s="884" t="s">
        <v>1257</v>
      </c>
      <c r="C28" s="204">
        <v>1162</v>
      </c>
      <c r="D28" s="204">
        <v>1222</v>
      </c>
      <c r="E28" s="205">
        <v>-60</v>
      </c>
      <c r="F28" s="206">
        <v>8829</v>
      </c>
      <c r="G28" s="204">
        <v>8721</v>
      </c>
      <c r="H28" s="207">
        <v>108</v>
      </c>
    </row>
    <row r="29" spans="1:8" s="175" customFormat="1" ht="14.1" customHeight="1">
      <c r="A29" s="877" t="s">
        <v>166</v>
      </c>
      <c r="B29" s="884" t="s">
        <v>1258</v>
      </c>
      <c r="C29" s="204">
        <v>2154</v>
      </c>
      <c r="D29" s="204">
        <v>2223</v>
      </c>
      <c r="E29" s="205">
        <v>-68</v>
      </c>
      <c r="F29" s="206">
        <v>16419</v>
      </c>
      <c r="G29" s="204">
        <v>15666</v>
      </c>
      <c r="H29" s="207">
        <v>753</v>
      </c>
    </row>
    <row r="30" spans="1:8" s="175" customFormat="1" ht="14.1" customHeight="1">
      <c r="A30" s="877" t="s">
        <v>162</v>
      </c>
      <c r="B30" s="884" t="s">
        <v>1259</v>
      </c>
      <c r="C30" s="204">
        <v>2273</v>
      </c>
      <c r="D30" s="204">
        <v>2353</v>
      </c>
      <c r="E30" s="205">
        <v>-80</v>
      </c>
      <c r="F30" s="206">
        <v>16309</v>
      </c>
      <c r="G30" s="204">
        <v>14434</v>
      </c>
      <c r="H30" s="207">
        <v>1875</v>
      </c>
    </row>
    <row r="31" spans="1:8" s="175" customFormat="1" ht="14.1" customHeight="1">
      <c r="A31" s="877" t="s">
        <v>292</v>
      </c>
      <c r="B31" s="884" t="s">
        <v>1260</v>
      </c>
      <c r="C31" s="204">
        <v>147</v>
      </c>
      <c r="D31" s="204">
        <v>228</v>
      </c>
      <c r="E31" s="205">
        <v>-80</v>
      </c>
      <c r="F31" s="206">
        <v>2003</v>
      </c>
      <c r="G31" s="204">
        <v>624</v>
      </c>
      <c r="H31" s="207">
        <v>1379</v>
      </c>
    </row>
    <row r="32" spans="1:8" s="175" customFormat="1" ht="24" customHeight="1">
      <c r="A32" s="878" t="s">
        <v>167</v>
      </c>
      <c r="B32" s="885" t="s">
        <v>1261</v>
      </c>
      <c r="C32" s="217">
        <v>60896</v>
      </c>
      <c r="D32" s="217">
        <v>48374</v>
      </c>
      <c r="E32" s="218">
        <v>12522</v>
      </c>
      <c r="F32" s="219">
        <v>464188</v>
      </c>
      <c r="G32" s="217">
        <v>388651</v>
      </c>
      <c r="H32" s="220">
        <v>75537</v>
      </c>
    </row>
    <row r="33" spans="1:8" s="175" customFormat="1" ht="16.350000000000001" customHeight="1">
      <c r="A33" s="877" t="s">
        <v>214</v>
      </c>
      <c r="B33" s="884" t="s">
        <v>1262</v>
      </c>
      <c r="C33" s="204">
        <v>10491</v>
      </c>
      <c r="D33" s="204">
        <v>931</v>
      </c>
      <c r="E33" s="205">
        <v>9560</v>
      </c>
      <c r="F33" s="206">
        <v>20572</v>
      </c>
      <c r="G33" s="204">
        <v>7448</v>
      </c>
      <c r="H33" s="207">
        <v>13123</v>
      </c>
    </row>
    <row r="34" spans="1:8" s="175" customFormat="1" ht="14.1" customHeight="1">
      <c r="A34" s="877" t="s">
        <v>293</v>
      </c>
      <c r="B34" s="884" t="s">
        <v>1263</v>
      </c>
      <c r="C34" s="204">
        <v>2077</v>
      </c>
      <c r="D34" s="204">
        <v>1382</v>
      </c>
      <c r="E34" s="205">
        <v>695</v>
      </c>
      <c r="F34" s="206">
        <v>12482</v>
      </c>
      <c r="G34" s="204">
        <v>7800</v>
      </c>
      <c r="H34" s="207">
        <v>4682</v>
      </c>
    </row>
    <row r="35" spans="1:8" s="175" customFormat="1" ht="14.1" customHeight="1">
      <c r="A35" s="877" t="s">
        <v>207</v>
      </c>
      <c r="B35" s="884" t="s">
        <v>1264</v>
      </c>
      <c r="C35" s="204">
        <v>2432</v>
      </c>
      <c r="D35" s="204">
        <v>1891</v>
      </c>
      <c r="E35" s="205">
        <v>541</v>
      </c>
      <c r="F35" s="206">
        <v>11308</v>
      </c>
      <c r="G35" s="204">
        <v>4810</v>
      </c>
      <c r="H35" s="207">
        <v>6498</v>
      </c>
    </row>
    <row r="36" spans="1:8" s="175" customFormat="1" ht="14.1" customHeight="1">
      <c r="A36" s="877" t="s">
        <v>174</v>
      </c>
      <c r="B36" s="884" t="s">
        <v>1195</v>
      </c>
      <c r="C36" s="204">
        <v>2138</v>
      </c>
      <c r="D36" s="204">
        <v>1657</v>
      </c>
      <c r="E36" s="205">
        <v>481</v>
      </c>
      <c r="F36" s="206">
        <v>14381</v>
      </c>
      <c r="G36" s="204">
        <v>15815</v>
      </c>
      <c r="H36" s="207">
        <v>-1433</v>
      </c>
    </row>
    <row r="37" spans="1:8" s="175" customFormat="1" ht="14.1" customHeight="1">
      <c r="A37" s="877" t="s">
        <v>171</v>
      </c>
      <c r="B37" s="884" t="s">
        <v>1265</v>
      </c>
      <c r="C37" s="204">
        <v>1586</v>
      </c>
      <c r="D37" s="204">
        <v>1227</v>
      </c>
      <c r="E37" s="205">
        <v>359</v>
      </c>
      <c r="F37" s="206">
        <v>10570</v>
      </c>
      <c r="G37" s="204">
        <v>14064</v>
      </c>
      <c r="H37" s="207">
        <v>-3494</v>
      </c>
    </row>
    <row r="38" spans="1:8" s="175" customFormat="1" ht="14.1" customHeight="1">
      <c r="A38" s="877" t="s">
        <v>294</v>
      </c>
      <c r="B38" s="884" t="s">
        <v>1266</v>
      </c>
      <c r="C38" s="204">
        <v>3991</v>
      </c>
      <c r="D38" s="204">
        <v>3650</v>
      </c>
      <c r="E38" s="205">
        <v>341</v>
      </c>
      <c r="F38" s="206">
        <v>27314</v>
      </c>
      <c r="G38" s="204">
        <v>26913</v>
      </c>
      <c r="H38" s="207">
        <v>401</v>
      </c>
    </row>
    <row r="39" spans="1:8" s="175" customFormat="1" ht="14.1" customHeight="1">
      <c r="A39" s="877" t="s">
        <v>213</v>
      </c>
      <c r="B39" s="884" t="s">
        <v>1267</v>
      </c>
      <c r="C39" s="204">
        <v>1401</v>
      </c>
      <c r="D39" s="204">
        <v>1142</v>
      </c>
      <c r="E39" s="205">
        <v>259</v>
      </c>
      <c r="F39" s="206">
        <v>8649</v>
      </c>
      <c r="G39" s="204">
        <v>8843</v>
      </c>
      <c r="H39" s="207">
        <v>-194</v>
      </c>
    </row>
    <row r="40" spans="1:8" s="175" customFormat="1" ht="14.1" customHeight="1">
      <c r="A40" s="877" t="s">
        <v>168</v>
      </c>
      <c r="B40" s="884" t="s">
        <v>1268</v>
      </c>
      <c r="C40" s="204">
        <v>2794</v>
      </c>
      <c r="D40" s="204">
        <v>2560</v>
      </c>
      <c r="E40" s="205">
        <v>234</v>
      </c>
      <c r="F40" s="206">
        <v>99024</v>
      </c>
      <c r="G40" s="204">
        <v>22319</v>
      </c>
      <c r="H40" s="207">
        <v>76705</v>
      </c>
    </row>
    <row r="41" spans="1:8" s="175" customFormat="1" ht="14.1" customHeight="1">
      <c r="A41" s="877" t="s">
        <v>203</v>
      </c>
      <c r="B41" s="884" t="s">
        <v>1092</v>
      </c>
      <c r="C41" s="204">
        <v>10950</v>
      </c>
      <c r="D41" s="204">
        <v>10770</v>
      </c>
      <c r="E41" s="205">
        <v>180</v>
      </c>
      <c r="F41" s="206">
        <v>85294</v>
      </c>
      <c r="G41" s="204">
        <v>100285</v>
      </c>
      <c r="H41" s="207">
        <v>-14990</v>
      </c>
    </row>
    <row r="42" spans="1:8" s="175" customFormat="1" ht="14.1" customHeight="1">
      <c r="A42" s="877" t="s">
        <v>295</v>
      </c>
      <c r="B42" s="884" t="s">
        <v>1269</v>
      </c>
      <c r="C42" s="204">
        <v>1623</v>
      </c>
      <c r="D42" s="204">
        <v>1471</v>
      </c>
      <c r="E42" s="205">
        <v>152</v>
      </c>
      <c r="F42" s="206">
        <v>10432</v>
      </c>
      <c r="G42" s="204">
        <v>8961</v>
      </c>
      <c r="H42" s="207">
        <v>1471</v>
      </c>
    </row>
    <row r="43" spans="1:8" s="175" customFormat="1" ht="14.1" customHeight="1">
      <c r="A43" s="877" t="s">
        <v>179</v>
      </c>
      <c r="B43" s="884" t="s">
        <v>1196</v>
      </c>
      <c r="C43" s="204">
        <v>1159</v>
      </c>
      <c r="D43" s="204">
        <v>1010</v>
      </c>
      <c r="E43" s="205">
        <v>149</v>
      </c>
      <c r="F43" s="206">
        <v>7577</v>
      </c>
      <c r="G43" s="204">
        <v>7596</v>
      </c>
      <c r="H43" s="207">
        <v>-19</v>
      </c>
    </row>
    <row r="44" spans="1:8" s="175" customFormat="1" ht="14.1" customHeight="1">
      <c r="A44" s="877" t="s">
        <v>296</v>
      </c>
      <c r="B44" s="884" t="s">
        <v>1270</v>
      </c>
      <c r="C44" s="204">
        <v>1089</v>
      </c>
      <c r="D44" s="204">
        <v>972</v>
      </c>
      <c r="E44" s="205">
        <v>117</v>
      </c>
      <c r="F44" s="206">
        <v>7973</v>
      </c>
      <c r="G44" s="204">
        <v>8598</v>
      </c>
      <c r="H44" s="207">
        <v>-625</v>
      </c>
    </row>
    <row r="45" spans="1:8" s="175" customFormat="1" ht="14.1" customHeight="1">
      <c r="A45" s="877" t="s">
        <v>183</v>
      </c>
      <c r="B45" s="884" t="s">
        <v>1271</v>
      </c>
      <c r="C45" s="204">
        <v>1482</v>
      </c>
      <c r="D45" s="204">
        <v>1382</v>
      </c>
      <c r="E45" s="205">
        <v>99</v>
      </c>
      <c r="F45" s="206">
        <v>11477</v>
      </c>
      <c r="G45" s="204">
        <v>13894</v>
      </c>
      <c r="H45" s="207">
        <v>-2417</v>
      </c>
    </row>
    <row r="46" spans="1:8" s="175" customFormat="1" ht="14.1" customHeight="1">
      <c r="A46" s="877" t="s">
        <v>297</v>
      </c>
      <c r="B46" s="884" t="s">
        <v>1272</v>
      </c>
      <c r="C46" s="204">
        <v>695</v>
      </c>
      <c r="D46" s="204">
        <v>603</v>
      </c>
      <c r="E46" s="205">
        <v>91</v>
      </c>
      <c r="F46" s="206">
        <v>4590</v>
      </c>
      <c r="G46" s="204">
        <v>4326</v>
      </c>
      <c r="H46" s="207">
        <v>265</v>
      </c>
    </row>
    <row r="47" spans="1:8" s="175" customFormat="1" ht="14.1" customHeight="1">
      <c r="A47" s="877" t="s">
        <v>298</v>
      </c>
      <c r="B47" s="884" t="s">
        <v>1273</v>
      </c>
      <c r="C47" s="204">
        <v>1212</v>
      </c>
      <c r="D47" s="204">
        <v>1139</v>
      </c>
      <c r="E47" s="205">
        <v>73</v>
      </c>
      <c r="F47" s="206">
        <v>9185</v>
      </c>
      <c r="G47" s="204">
        <v>9357</v>
      </c>
      <c r="H47" s="207">
        <v>-172</v>
      </c>
    </row>
    <row r="48" spans="1:8" s="175" customFormat="1" ht="14.1" customHeight="1">
      <c r="A48" s="877" t="s">
        <v>206</v>
      </c>
      <c r="B48" s="884" t="s">
        <v>1274</v>
      </c>
      <c r="C48" s="204">
        <v>824</v>
      </c>
      <c r="D48" s="204">
        <v>753</v>
      </c>
      <c r="E48" s="205">
        <v>71</v>
      </c>
      <c r="F48" s="206">
        <v>5554</v>
      </c>
      <c r="G48" s="204">
        <v>5177</v>
      </c>
      <c r="H48" s="207">
        <v>376</v>
      </c>
    </row>
    <row r="49" spans="1:8" s="175" customFormat="1" ht="14.1" customHeight="1">
      <c r="A49" s="877" t="s">
        <v>190</v>
      </c>
      <c r="B49" s="884" t="s">
        <v>1275</v>
      </c>
      <c r="C49" s="204">
        <v>199</v>
      </c>
      <c r="D49" s="204">
        <v>130</v>
      </c>
      <c r="E49" s="205">
        <v>69</v>
      </c>
      <c r="F49" s="206">
        <v>1484</v>
      </c>
      <c r="G49" s="204">
        <v>1423</v>
      </c>
      <c r="H49" s="207">
        <v>61</v>
      </c>
    </row>
    <row r="50" spans="1:8" s="175" customFormat="1" ht="14.1" customHeight="1">
      <c r="A50" s="877" t="s">
        <v>185</v>
      </c>
      <c r="B50" s="884" t="s">
        <v>1276</v>
      </c>
      <c r="C50" s="204">
        <v>349</v>
      </c>
      <c r="D50" s="204">
        <v>291</v>
      </c>
      <c r="E50" s="205">
        <v>58</v>
      </c>
      <c r="F50" s="206">
        <v>2410</v>
      </c>
      <c r="G50" s="204">
        <v>2492</v>
      </c>
      <c r="H50" s="207">
        <v>-83</v>
      </c>
    </row>
    <row r="51" spans="1:8" s="175" customFormat="1" ht="14.1" customHeight="1">
      <c r="A51" s="877" t="s">
        <v>200</v>
      </c>
      <c r="B51" s="884" t="s">
        <v>1277</v>
      </c>
      <c r="C51" s="204">
        <v>567</v>
      </c>
      <c r="D51" s="204">
        <v>513</v>
      </c>
      <c r="E51" s="205">
        <v>54</v>
      </c>
      <c r="F51" s="206">
        <v>4287</v>
      </c>
      <c r="G51" s="204">
        <v>4182</v>
      </c>
      <c r="H51" s="207">
        <v>105</v>
      </c>
    </row>
    <row r="52" spans="1:8" s="175" customFormat="1" ht="14.1" customHeight="1">
      <c r="A52" s="877" t="s">
        <v>299</v>
      </c>
      <c r="B52" s="884" t="s">
        <v>1278</v>
      </c>
      <c r="C52" s="204">
        <v>660</v>
      </c>
      <c r="D52" s="204">
        <v>610</v>
      </c>
      <c r="E52" s="205">
        <v>49</v>
      </c>
      <c r="F52" s="206">
        <v>4650</v>
      </c>
      <c r="G52" s="204">
        <v>4682</v>
      </c>
      <c r="H52" s="207">
        <v>-32</v>
      </c>
    </row>
    <row r="53" spans="1:8" s="175" customFormat="1" ht="14.1" customHeight="1">
      <c r="A53" s="877" t="s">
        <v>300</v>
      </c>
      <c r="B53" s="884" t="s">
        <v>1279</v>
      </c>
      <c r="C53" s="204">
        <v>161</v>
      </c>
      <c r="D53" s="204">
        <v>115</v>
      </c>
      <c r="E53" s="205">
        <v>46</v>
      </c>
      <c r="F53" s="206">
        <v>1122</v>
      </c>
      <c r="G53" s="204">
        <v>895</v>
      </c>
      <c r="H53" s="207">
        <v>227</v>
      </c>
    </row>
    <row r="54" spans="1:8" s="175" customFormat="1" ht="14.1" customHeight="1">
      <c r="A54" s="877" t="s">
        <v>194</v>
      </c>
      <c r="B54" s="884" t="s">
        <v>1280</v>
      </c>
      <c r="C54" s="204">
        <v>498</v>
      </c>
      <c r="D54" s="204">
        <v>458</v>
      </c>
      <c r="E54" s="205">
        <v>40</v>
      </c>
      <c r="F54" s="206">
        <v>3514</v>
      </c>
      <c r="G54" s="204">
        <v>3487</v>
      </c>
      <c r="H54" s="207">
        <v>27</v>
      </c>
    </row>
    <row r="55" spans="1:8" s="175" customFormat="1" ht="14.1" customHeight="1">
      <c r="A55" s="877" t="s">
        <v>301</v>
      </c>
      <c r="B55" s="884" t="s">
        <v>1281</v>
      </c>
      <c r="C55" s="204">
        <v>452</v>
      </c>
      <c r="D55" s="204">
        <v>418</v>
      </c>
      <c r="E55" s="205">
        <v>34</v>
      </c>
      <c r="F55" s="206">
        <v>3152</v>
      </c>
      <c r="G55" s="204">
        <v>3162</v>
      </c>
      <c r="H55" s="207">
        <v>-10</v>
      </c>
    </row>
    <row r="56" spans="1:8" s="175" customFormat="1" ht="14.1" customHeight="1">
      <c r="A56" s="877" t="s">
        <v>302</v>
      </c>
      <c r="B56" s="884" t="s">
        <v>1282</v>
      </c>
      <c r="C56" s="204">
        <v>354</v>
      </c>
      <c r="D56" s="204">
        <v>328</v>
      </c>
      <c r="E56" s="205">
        <v>27</v>
      </c>
      <c r="F56" s="206">
        <v>2395</v>
      </c>
      <c r="G56" s="204">
        <v>2101</v>
      </c>
      <c r="H56" s="207">
        <v>294</v>
      </c>
    </row>
    <row r="57" spans="1:8" s="175" customFormat="1" ht="14.1" customHeight="1">
      <c r="A57" s="877" t="s">
        <v>303</v>
      </c>
      <c r="B57" s="884" t="s">
        <v>1283</v>
      </c>
      <c r="C57" s="204">
        <v>194</v>
      </c>
      <c r="D57" s="204">
        <v>168</v>
      </c>
      <c r="E57" s="205">
        <v>26</v>
      </c>
      <c r="F57" s="206">
        <v>1451</v>
      </c>
      <c r="G57" s="204">
        <v>1430</v>
      </c>
      <c r="H57" s="207">
        <v>21</v>
      </c>
    </row>
    <row r="58" spans="1:8" s="175" customFormat="1" ht="14.1" customHeight="1">
      <c r="A58" s="877" t="s">
        <v>201</v>
      </c>
      <c r="B58" s="884" t="s">
        <v>1284</v>
      </c>
      <c r="C58" s="204">
        <v>247</v>
      </c>
      <c r="D58" s="204">
        <v>222</v>
      </c>
      <c r="E58" s="205">
        <v>25</v>
      </c>
      <c r="F58" s="206">
        <v>1584</v>
      </c>
      <c r="G58" s="204">
        <v>1500</v>
      </c>
      <c r="H58" s="207">
        <v>84</v>
      </c>
    </row>
    <row r="59" spans="1:8" s="175" customFormat="1" ht="14.1" customHeight="1">
      <c r="A59" s="877" t="s">
        <v>304</v>
      </c>
      <c r="B59" s="884" t="s">
        <v>1285</v>
      </c>
      <c r="C59" s="204">
        <v>167</v>
      </c>
      <c r="D59" s="204">
        <v>143</v>
      </c>
      <c r="E59" s="205">
        <v>24</v>
      </c>
      <c r="F59" s="206">
        <v>1111</v>
      </c>
      <c r="G59" s="204">
        <v>1220</v>
      </c>
      <c r="H59" s="207">
        <v>-108</v>
      </c>
    </row>
    <row r="60" spans="1:8" s="175" customFormat="1" ht="14.1" customHeight="1">
      <c r="A60" s="877" t="s">
        <v>305</v>
      </c>
      <c r="B60" s="884" t="s">
        <v>1286</v>
      </c>
      <c r="C60" s="204">
        <v>104</v>
      </c>
      <c r="D60" s="204">
        <v>85</v>
      </c>
      <c r="E60" s="205">
        <v>19</v>
      </c>
      <c r="F60" s="206">
        <v>694</v>
      </c>
      <c r="G60" s="204">
        <v>2046</v>
      </c>
      <c r="H60" s="207">
        <v>-1353</v>
      </c>
    </row>
    <row r="61" spans="1:8" s="175" customFormat="1" ht="14.1" customHeight="1">
      <c r="A61" s="877" t="s">
        <v>306</v>
      </c>
      <c r="B61" s="884" t="s">
        <v>1287</v>
      </c>
      <c r="C61" s="204">
        <v>145</v>
      </c>
      <c r="D61" s="204">
        <v>127</v>
      </c>
      <c r="E61" s="205">
        <v>18</v>
      </c>
      <c r="F61" s="206">
        <v>1021</v>
      </c>
      <c r="G61" s="204">
        <v>1033</v>
      </c>
      <c r="H61" s="207">
        <v>-12</v>
      </c>
    </row>
    <row r="62" spans="1:8" s="175" customFormat="1" ht="14.1" customHeight="1">
      <c r="A62" s="877" t="s">
        <v>307</v>
      </c>
      <c r="B62" s="884" t="s">
        <v>1288</v>
      </c>
      <c r="C62" s="204">
        <v>142</v>
      </c>
      <c r="D62" s="204">
        <v>127</v>
      </c>
      <c r="E62" s="205">
        <v>16</v>
      </c>
      <c r="F62" s="206">
        <v>986</v>
      </c>
      <c r="G62" s="204">
        <v>1004</v>
      </c>
      <c r="H62" s="207">
        <v>-18</v>
      </c>
    </row>
    <row r="63" spans="1:8" s="175" customFormat="1" ht="14.1" customHeight="1">
      <c r="A63" s="877" t="s">
        <v>308</v>
      </c>
      <c r="B63" s="884" t="s">
        <v>1289</v>
      </c>
      <c r="C63" s="204">
        <v>808</v>
      </c>
      <c r="D63" s="204">
        <v>795</v>
      </c>
      <c r="E63" s="205">
        <v>13</v>
      </c>
      <c r="F63" s="206">
        <v>6261</v>
      </c>
      <c r="G63" s="204">
        <v>6964</v>
      </c>
      <c r="H63" s="207">
        <v>-704</v>
      </c>
    </row>
    <row r="64" spans="1:8" s="175" customFormat="1" ht="14.1" customHeight="1">
      <c r="A64" s="877" t="s">
        <v>309</v>
      </c>
      <c r="B64" s="884" t="s">
        <v>1290</v>
      </c>
      <c r="C64" s="204">
        <v>73</v>
      </c>
      <c r="D64" s="204">
        <v>63</v>
      </c>
      <c r="E64" s="205">
        <v>10</v>
      </c>
      <c r="F64" s="206">
        <v>524</v>
      </c>
      <c r="G64" s="204">
        <v>552</v>
      </c>
      <c r="H64" s="207">
        <v>-29</v>
      </c>
    </row>
    <row r="65" spans="1:8" s="175" customFormat="1" ht="14.1" customHeight="1">
      <c r="A65" s="877" t="s">
        <v>192</v>
      </c>
      <c r="B65" s="884" t="s">
        <v>1291</v>
      </c>
      <c r="C65" s="204">
        <v>82</v>
      </c>
      <c r="D65" s="204">
        <v>74</v>
      </c>
      <c r="E65" s="205">
        <v>8</v>
      </c>
      <c r="F65" s="206">
        <v>623</v>
      </c>
      <c r="G65" s="204">
        <v>679</v>
      </c>
      <c r="H65" s="207">
        <v>-55</v>
      </c>
    </row>
    <row r="66" spans="1:8" s="175" customFormat="1" ht="14.1" customHeight="1">
      <c r="A66" s="877" t="s">
        <v>197</v>
      </c>
      <c r="B66" s="884" t="s">
        <v>1292</v>
      </c>
      <c r="C66" s="204">
        <v>41</v>
      </c>
      <c r="D66" s="204">
        <v>34</v>
      </c>
      <c r="E66" s="205">
        <v>6</v>
      </c>
      <c r="F66" s="206">
        <v>277</v>
      </c>
      <c r="G66" s="204">
        <v>268</v>
      </c>
      <c r="H66" s="207">
        <v>9</v>
      </c>
    </row>
    <row r="67" spans="1:8" s="175" customFormat="1" ht="14.1" customHeight="1">
      <c r="A67" s="877" t="s">
        <v>310</v>
      </c>
      <c r="B67" s="884" t="s">
        <v>1293</v>
      </c>
      <c r="C67" s="204">
        <v>10</v>
      </c>
      <c r="D67" s="204">
        <v>7</v>
      </c>
      <c r="E67" s="205">
        <v>4</v>
      </c>
      <c r="F67" s="206">
        <v>62</v>
      </c>
      <c r="G67" s="204">
        <v>77</v>
      </c>
      <c r="H67" s="207">
        <v>-15</v>
      </c>
    </row>
    <row r="68" spans="1:8" s="175" customFormat="1" ht="14.1" customHeight="1">
      <c r="A68" s="877" t="s">
        <v>311</v>
      </c>
      <c r="B68" s="884" t="s">
        <v>1294</v>
      </c>
      <c r="C68" s="204">
        <v>70</v>
      </c>
      <c r="D68" s="204">
        <v>67</v>
      </c>
      <c r="E68" s="205">
        <v>3</v>
      </c>
      <c r="F68" s="206">
        <v>593</v>
      </c>
      <c r="G68" s="204">
        <v>457</v>
      </c>
      <c r="H68" s="207">
        <v>136</v>
      </c>
    </row>
    <row r="69" spans="1:8" s="175" customFormat="1" ht="14.1" customHeight="1">
      <c r="A69" s="877" t="s">
        <v>312</v>
      </c>
      <c r="B69" s="884" t="s">
        <v>1295</v>
      </c>
      <c r="C69" s="204">
        <v>55</v>
      </c>
      <c r="D69" s="204">
        <v>54</v>
      </c>
      <c r="E69" s="205">
        <v>1</v>
      </c>
      <c r="F69" s="206">
        <v>385</v>
      </c>
      <c r="G69" s="204">
        <v>398</v>
      </c>
      <c r="H69" s="207">
        <v>-13</v>
      </c>
    </row>
    <row r="70" spans="1:8" s="175" customFormat="1" ht="14.1" customHeight="1">
      <c r="A70" s="877" t="s">
        <v>172</v>
      </c>
      <c r="B70" s="884" t="s">
        <v>1296</v>
      </c>
      <c r="C70" s="204">
        <v>1638</v>
      </c>
      <c r="D70" s="204">
        <v>1638</v>
      </c>
      <c r="E70" s="205" t="s">
        <v>268</v>
      </c>
      <c r="F70" s="206">
        <v>11930</v>
      </c>
      <c r="G70" s="204">
        <v>12228</v>
      </c>
      <c r="H70" s="207">
        <v>-298</v>
      </c>
    </row>
    <row r="71" spans="1:8" s="175" customFormat="1" ht="14.1" customHeight="1">
      <c r="A71" s="877" t="s">
        <v>182</v>
      </c>
      <c r="B71" s="884" t="s">
        <v>1297</v>
      </c>
      <c r="C71" s="204">
        <v>2</v>
      </c>
      <c r="D71" s="204">
        <v>2</v>
      </c>
      <c r="E71" s="205" t="s">
        <v>268</v>
      </c>
      <c r="F71" s="206">
        <v>16</v>
      </c>
      <c r="G71" s="204">
        <v>15</v>
      </c>
      <c r="H71" s="207">
        <v>1</v>
      </c>
    </row>
    <row r="72" spans="1:8" s="175" customFormat="1" ht="14.1" customHeight="1">
      <c r="A72" s="877" t="s">
        <v>313</v>
      </c>
      <c r="B72" s="884" t="s">
        <v>1298</v>
      </c>
      <c r="C72" s="204">
        <v>6</v>
      </c>
      <c r="D72" s="204">
        <v>7</v>
      </c>
      <c r="E72" s="205">
        <v>-1</v>
      </c>
      <c r="F72" s="206">
        <v>49</v>
      </c>
      <c r="G72" s="204">
        <v>51</v>
      </c>
      <c r="H72" s="207">
        <v>-2</v>
      </c>
    </row>
    <row r="73" spans="1:8" s="175" customFormat="1" ht="14.1" customHeight="1">
      <c r="A73" s="877" t="s">
        <v>177</v>
      </c>
      <c r="B73" s="884" t="s">
        <v>1299</v>
      </c>
      <c r="C73" s="204">
        <v>28</v>
      </c>
      <c r="D73" s="204">
        <v>29</v>
      </c>
      <c r="E73" s="205">
        <v>-1</v>
      </c>
      <c r="F73" s="206">
        <v>228</v>
      </c>
      <c r="G73" s="204">
        <v>257</v>
      </c>
      <c r="H73" s="207">
        <v>-29</v>
      </c>
    </row>
    <row r="74" spans="1:8" s="175" customFormat="1" ht="14.1" customHeight="1">
      <c r="A74" s="877" t="s">
        <v>314</v>
      </c>
      <c r="B74" s="884" t="s">
        <v>1300</v>
      </c>
      <c r="C74" s="204">
        <v>252</v>
      </c>
      <c r="D74" s="204">
        <v>253</v>
      </c>
      <c r="E74" s="205">
        <v>-2</v>
      </c>
      <c r="F74" s="206">
        <v>1750</v>
      </c>
      <c r="G74" s="204">
        <v>1762</v>
      </c>
      <c r="H74" s="207">
        <v>-12</v>
      </c>
    </row>
    <row r="75" spans="1:8" s="175" customFormat="1" ht="14.1" customHeight="1">
      <c r="A75" s="877" t="s">
        <v>315</v>
      </c>
      <c r="B75" s="884" t="s">
        <v>1301</v>
      </c>
      <c r="C75" s="204">
        <v>256</v>
      </c>
      <c r="D75" s="204">
        <v>258</v>
      </c>
      <c r="E75" s="205">
        <v>-2</v>
      </c>
      <c r="F75" s="206">
        <v>2001</v>
      </c>
      <c r="G75" s="204">
        <v>2007</v>
      </c>
      <c r="H75" s="207">
        <v>-6</v>
      </c>
    </row>
    <row r="76" spans="1:8" s="175" customFormat="1" ht="14.1" customHeight="1">
      <c r="A76" s="877" t="s">
        <v>316</v>
      </c>
      <c r="B76" s="884" t="s">
        <v>1302</v>
      </c>
      <c r="C76" s="204">
        <v>143</v>
      </c>
      <c r="D76" s="204">
        <v>184</v>
      </c>
      <c r="E76" s="205">
        <v>-41</v>
      </c>
      <c r="F76" s="206">
        <v>1133</v>
      </c>
      <c r="G76" s="204">
        <v>1066</v>
      </c>
      <c r="H76" s="207">
        <v>67</v>
      </c>
    </row>
    <row r="77" spans="1:8" s="175" customFormat="1" ht="14.1" customHeight="1">
      <c r="A77" s="877" t="s">
        <v>317</v>
      </c>
      <c r="B77" s="884" t="s">
        <v>1303</v>
      </c>
      <c r="C77" s="204">
        <v>723</v>
      </c>
      <c r="D77" s="204">
        <v>772</v>
      </c>
      <c r="E77" s="205">
        <v>-48</v>
      </c>
      <c r="F77" s="206">
        <v>5691</v>
      </c>
      <c r="G77" s="204">
        <v>5617</v>
      </c>
      <c r="H77" s="207">
        <v>74</v>
      </c>
    </row>
    <row r="78" spans="1:8" s="175" customFormat="1" ht="14.1" customHeight="1">
      <c r="A78" s="877" t="s">
        <v>187</v>
      </c>
      <c r="B78" s="884" t="s">
        <v>1304</v>
      </c>
      <c r="C78" s="204">
        <v>448</v>
      </c>
      <c r="D78" s="204">
        <v>496</v>
      </c>
      <c r="E78" s="205">
        <v>-49</v>
      </c>
      <c r="F78" s="206">
        <v>3261</v>
      </c>
      <c r="G78" s="204">
        <v>2804</v>
      </c>
      <c r="H78" s="207">
        <v>457</v>
      </c>
    </row>
    <row r="79" spans="1:8" s="175" customFormat="1" ht="14.1" customHeight="1">
      <c r="A79" s="877" t="s">
        <v>173</v>
      </c>
      <c r="B79" s="884" t="s">
        <v>1305</v>
      </c>
      <c r="C79" s="204">
        <v>1625</v>
      </c>
      <c r="D79" s="204">
        <v>1689</v>
      </c>
      <c r="E79" s="205">
        <v>-64</v>
      </c>
      <c r="F79" s="206">
        <v>11461</v>
      </c>
      <c r="G79" s="204">
        <v>11087</v>
      </c>
      <c r="H79" s="207">
        <v>373</v>
      </c>
    </row>
    <row r="80" spans="1:8" s="175" customFormat="1" ht="14.1" customHeight="1">
      <c r="A80" s="877" t="s">
        <v>212</v>
      </c>
      <c r="B80" s="884" t="s">
        <v>1306</v>
      </c>
      <c r="C80" s="204">
        <v>562</v>
      </c>
      <c r="D80" s="204">
        <v>629</v>
      </c>
      <c r="E80" s="205">
        <v>-67</v>
      </c>
      <c r="F80" s="206">
        <v>6331</v>
      </c>
      <c r="G80" s="204">
        <v>3813</v>
      </c>
      <c r="H80" s="207">
        <v>2518</v>
      </c>
    </row>
    <row r="81" spans="1:8" s="175" customFormat="1" ht="14.1" customHeight="1">
      <c r="A81" s="877" t="s">
        <v>318</v>
      </c>
      <c r="B81" s="884" t="s">
        <v>1307</v>
      </c>
      <c r="C81" s="204">
        <v>1102</v>
      </c>
      <c r="D81" s="204">
        <v>1252</v>
      </c>
      <c r="E81" s="205">
        <v>-149</v>
      </c>
      <c r="F81" s="206">
        <v>10256</v>
      </c>
      <c r="G81" s="204">
        <v>9831</v>
      </c>
      <c r="H81" s="207">
        <v>425</v>
      </c>
    </row>
    <row r="82" spans="1:8" s="175" customFormat="1" ht="14.1" customHeight="1">
      <c r="A82" s="877" t="s">
        <v>178</v>
      </c>
      <c r="B82" s="884" t="s">
        <v>1308</v>
      </c>
      <c r="C82" s="204">
        <v>345</v>
      </c>
      <c r="D82" s="204">
        <v>595</v>
      </c>
      <c r="E82" s="205">
        <v>-250</v>
      </c>
      <c r="F82" s="206">
        <v>4823</v>
      </c>
      <c r="G82" s="204">
        <v>4869</v>
      </c>
      <c r="H82" s="207">
        <v>-46</v>
      </c>
    </row>
    <row r="83" spans="1:8" s="175" customFormat="1" ht="14.1" customHeight="1">
      <c r="A83" s="877" t="s">
        <v>169</v>
      </c>
      <c r="B83" s="884" t="s">
        <v>1309</v>
      </c>
      <c r="C83" s="204">
        <v>2445</v>
      </c>
      <c r="D83" s="204">
        <v>3200</v>
      </c>
      <c r="E83" s="205">
        <v>-755</v>
      </c>
      <c r="F83" s="206">
        <v>20291</v>
      </c>
      <c r="G83" s="204">
        <v>26984</v>
      </c>
      <c r="H83" s="207">
        <v>-6693</v>
      </c>
    </row>
    <row r="84" spans="1:8" s="175" customFormat="1" ht="24" customHeight="1">
      <c r="A84" s="879" t="s">
        <v>215</v>
      </c>
      <c r="B84" s="886" t="s">
        <v>1310</v>
      </c>
      <c r="C84" s="209">
        <v>96193</v>
      </c>
      <c r="D84" s="212">
        <v>91490</v>
      </c>
      <c r="E84" s="210">
        <v>4703</v>
      </c>
      <c r="F84" s="211">
        <v>640954</v>
      </c>
      <c r="G84" s="209">
        <v>546586</v>
      </c>
      <c r="H84" s="212">
        <v>94368</v>
      </c>
    </row>
    <row r="85" spans="1:8" s="175" customFormat="1" ht="16.350000000000001" customHeight="1">
      <c r="A85" s="877" t="s">
        <v>218</v>
      </c>
      <c r="B85" s="884" t="s">
        <v>1311</v>
      </c>
      <c r="C85" s="204">
        <v>19426</v>
      </c>
      <c r="D85" s="207">
        <v>17962</v>
      </c>
      <c r="E85" s="205">
        <v>1465</v>
      </c>
      <c r="F85" s="206">
        <v>109461</v>
      </c>
      <c r="G85" s="204">
        <v>66195</v>
      </c>
      <c r="H85" s="207">
        <v>43266</v>
      </c>
    </row>
    <row r="86" spans="1:8" s="175" customFormat="1" ht="14.1" customHeight="1">
      <c r="A86" s="877" t="s">
        <v>220</v>
      </c>
      <c r="B86" s="884" t="s">
        <v>1220</v>
      </c>
      <c r="C86" s="204">
        <v>10246</v>
      </c>
      <c r="D86" s="207">
        <v>9324</v>
      </c>
      <c r="E86" s="205">
        <v>922</v>
      </c>
      <c r="F86" s="206">
        <v>64238</v>
      </c>
      <c r="G86" s="204">
        <v>48325</v>
      </c>
      <c r="H86" s="207">
        <v>15912</v>
      </c>
    </row>
    <row r="87" spans="1:8" s="175" customFormat="1" ht="14.1" customHeight="1">
      <c r="A87" s="877" t="s">
        <v>219</v>
      </c>
      <c r="B87" s="884" t="s">
        <v>1312</v>
      </c>
      <c r="C87" s="204">
        <v>7472</v>
      </c>
      <c r="D87" s="207">
        <v>6816</v>
      </c>
      <c r="E87" s="205">
        <v>656</v>
      </c>
      <c r="F87" s="206">
        <v>50721</v>
      </c>
      <c r="G87" s="204">
        <v>48155</v>
      </c>
      <c r="H87" s="207">
        <v>2566</v>
      </c>
    </row>
    <row r="88" spans="1:8" s="175" customFormat="1" ht="14.1" customHeight="1">
      <c r="A88" s="877" t="s">
        <v>243</v>
      </c>
      <c r="B88" s="884" t="s">
        <v>1313</v>
      </c>
      <c r="C88" s="204">
        <v>2527</v>
      </c>
      <c r="D88" s="207">
        <v>2216</v>
      </c>
      <c r="E88" s="205">
        <v>312</v>
      </c>
      <c r="F88" s="206">
        <v>16753</v>
      </c>
      <c r="G88" s="204">
        <v>19225</v>
      </c>
      <c r="H88" s="207">
        <v>-2472</v>
      </c>
    </row>
    <row r="89" spans="1:8" s="175" customFormat="1" ht="14.1" customHeight="1">
      <c r="A89" s="877" t="s">
        <v>233</v>
      </c>
      <c r="B89" s="884" t="s">
        <v>1314</v>
      </c>
      <c r="C89" s="204">
        <v>4257</v>
      </c>
      <c r="D89" s="207">
        <v>4007</v>
      </c>
      <c r="E89" s="205">
        <v>250</v>
      </c>
      <c r="F89" s="206">
        <v>28355</v>
      </c>
      <c r="G89" s="204">
        <v>24592</v>
      </c>
      <c r="H89" s="207">
        <v>3763</v>
      </c>
    </row>
    <row r="90" spans="1:8" s="175" customFormat="1" ht="14.1" customHeight="1">
      <c r="A90" s="877" t="s">
        <v>222</v>
      </c>
      <c r="B90" s="884" t="s">
        <v>1315</v>
      </c>
      <c r="C90" s="204">
        <v>1504</v>
      </c>
      <c r="D90" s="207">
        <v>1260</v>
      </c>
      <c r="E90" s="205">
        <v>244</v>
      </c>
      <c r="F90" s="206">
        <v>9684</v>
      </c>
      <c r="G90" s="204">
        <v>9709</v>
      </c>
      <c r="H90" s="207">
        <v>-25</v>
      </c>
    </row>
    <row r="91" spans="1:8" s="175" customFormat="1" ht="14.1" customHeight="1">
      <c r="A91" s="877" t="s">
        <v>228</v>
      </c>
      <c r="B91" s="884" t="s">
        <v>1316</v>
      </c>
      <c r="C91" s="204">
        <v>2236</v>
      </c>
      <c r="D91" s="207">
        <v>1995</v>
      </c>
      <c r="E91" s="205">
        <v>240</v>
      </c>
      <c r="F91" s="206">
        <v>16094</v>
      </c>
      <c r="G91" s="204">
        <v>15421</v>
      </c>
      <c r="H91" s="207">
        <v>673</v>
      </c>
    </row>
    <row r="92" spans="1:8" s="175" customFormat="1" ht="14.1" customHeight="1">
      <c r="A92" s="877" t="s">
        <v>244</v>
      </c>
      <c r="B92" s="884" t="s">
        <v>1317</v>
      </c>
      <c r="C92" s="204">
        <v>2283</v>
      </c>
      <c r="D92" s="207">
        <v>2097</v>
      </c>
      <c r="E92" s="205">
        <v>186</v>
      </c>
      <c r="F92" s="206">
        <v>16846</v>
      </c>
      <c r="G92" s="204">
        <v>16302</v>
      </c>
      <c r="H92" s="207">
        <v>544</v>
      </c>
    </row>
    <row r="93" spans="1:8" s="175" customFormat="1" ht="14.1" customHeight="1">
      <c r="A93" s="877" t="s">
        <v>247</v>
      </c>
      <c r="B93" s="884" t="s">
        <v>1318</v>
      </c>
      <c r="C93" s="204">
        <v>1569</v>
      </c>
      <c r="D93" s="207">
        <v>1404</v>
      </c>
      <c r="E93" s="205">
        <v>165</v>
      </c>
      <c r="F93" s="206">
        <v>9714</v>
      </c>
      <c r="G93" s="204">
        <v>12359</v>
      </c>
      <c r="H93" s="207">
        <v>-2645</v>
      </c>
    </row>
    <row r="94" spans="1:8" s="175" customFormat="1" ht="14.1" customHeight="1">
      <c r="A94" s="877" t="s">
        <v>225</v>
      </c>
      <c r="B94" s="884" t="s">
        <v>1319</v>
      </c>
      <c r="C94" s="204">
        <v>5876</v>
      </c>
      <c r="D94" s="207">
        <v>5719</v>
      </c>
      <c r="E94" s="205">
        <v>157</v>
      </c>
      <c r="F94" s="206">
        <v>39975</v>
      </c>
      <c r="G94" s="204">
        <v>35725</v>
      </c>
      <c r="H94" s="207">
        <v>4250</v>
      </c>
    </row>
    <row r="95" spans="1:8" s="175" customFormat="1" ht="14.1" customHeight="1">
      <c r="A95" s="877" t="s">
        <v>223</v>
      </c>
      <c r="B95" s="884" t="s">
        <v>1320</v>
      </c>
      <c r="C95" s="204">
        <v>2862</v>
      </c>
      <c r="D95" s="207">
        <v>2718</v>
      </c>
      <c r="E95" s="205">
        <v>144</v>
      </c>
      <c r="F95" s="206">
        <v>19619</v>
      </c>
      <c r="G95" s="204">
        <v>18776</v>
      </c>
      <c r="H95" s="207">
        <v>843</v>
      </c>
    </row>
    <row r="96" spans="1:8" s="175" customFormat="1" ht="14.1" customHeight="1">
      <c r="A96" s="877" t="s">
        <v>245</v>
      </c>
      <c r="B96" s="884" t="s">
        <v>1321</v>
      </c>
      <c r="C96" s="204">
        <v>2443</v>
      </c>
      <c r="D96" s="207">
        <v>2302</v>
      </c>
      <c r="E96" s="205">
        <v>142</v>
      </c>
      <c r="F96" s="206">
        <v>16573</v>
      </c>
      <c r="G96" s="204">
        <v>16639</v>
      </c>
      <c r="H96" s="207">
        <v>-67</v>
      </c>
    </row>
    <row r="97" spans="1:8" s="175" customFormat="1" ht="14.1" customHeight="1">
      <c r="A97" s="877" t="s">
        <v>216</v>
      </c>
      <c r="B97" s="884" t="s">
        <v>1322</v>
      </c>
      <c r="C97" s="204">
        <v>10729</v>
      </c>
      <c r="D97" s="207">
        <v>10590</v>
      </c>
      <c r="E97" s="205">
        <v>139</v>
      </c>
      <c r="F97" s="206">
        <v>80759</v>
      </c>
      <c r="G97" s="204">
        <v>53863</v>
      </c>
      <c r="H97" s="207">
        <v>26896</v>
      </c>
    </row>
    <row r="98" spans="1:8" s="175" customFormat="1" ht="14.1" customHeight="1">
      <c r="A98" s="877" t="s">
        <v>227</v>
      </c>
      <c r="B98" s="884" t="s">
        <v>1323</v>
      </c>
      <c r="C98" s="204">
        <v>879</v>
      </c>
      <c r="D98" s="207">
        <v>747</v>
      </c>
      <c r="E98" s="205">
        <v>132</v>
      </c>
      <c r="F98" s="206">
        <v>5734</v>
      </c>
      <c r="G98" s="204">
        <v>5482</v>
      </c>
      <c r="H98" s="207">
        <v>252</v>
      </c>
    </row>
    <row r="99" spans="1:8" s="175" customFormat="1" ht="14.1" customHeight="1">
      <c r="A99" s="877" t="s">
        <v>229</v>
      </c>
      <c r="B99" s="884" t="s">
        <v>1324</v>
      </c>
      <c r="C99" s="204">
        <v>583</v>
      </c>
      <c r="D99" s="207">
        <v>479</v>
      </c>
      <c r="E99" s="205">
        <v>105</v>
      </c>
      <c r="F99" s="206">
        <v>3731</v>
      </c>
      <c r="G99" s="204">
        <v>3691</v>
      </c>
      <c r="H99" s="207">
        <v>40</v>
      </c>
    </row>
    <row r="100" spans="1:8" s="175" customFormat="1" ht="14.1" customHeight="1">
      <c r="A100" s="877" t="s">
        <v>231</v>
      </c>
      <c r="B100" s="884" t="s">
        <v>1325</v>
      </c>
      <c r="C100" s="204">
        <v>722</v>
      </c>
      <c r="D100" s="207">
        <v>652</v>
      </c>
      <c r="E100" s="205">
        <v>70</v>
      </c>
      <c r="F100" s="206">
        <v>4858</v>
      </c>
      <c r="G100" s="204">
        <v>4925</v>
      </c>
      <c r="H100" s="207">
        <v>-67</v>
      </c>
    </row>
    <row r="101" spans="1:8" s="175" customFormat="1" ht="14.1" customHeight="1">
      <c r="A101" s="877" t="s">
        <v>232</v>
      </c>
      <c r="B101" s="884" t="s">
        <v>1326</v>
      </c>
      <c r="C101" s="204">
        <v>720</v>
      </c>
      <c r="D101" s="207">
        <v>657</v>
      </c>
      <c r="E101" s="205">
        <v>63</v>
      </c>
      <c r="F101" s="206">
        <v>4546</v>
      </c>
      <c r="G101" s="204">
        <v>4544</v>
      </c>
      <c r="H101" s="207">
        <v>2</v>
      </c>
    </row>
    <row r="102" spans="1:8" s="175" customFormat="1" ht="14.1" customHeight="1">
      <c r="A102" s="877" t="s">
        <v>226</v>
      </c>
      <c r="B102" s="884" t="s">
        <v>1221</v>
      </c>
      <c r="C102" s="204">
        <v>9575</v>
      </c>
      <c r="D102" s="207">
        <v>9519</v>
      </c>
      <c r="E102" s="205">
        <v>56</v>
      </c>
      <c r="F102" s="206">
        <v>64564</v>
      </c>
      <c r="G102" s="204">
        <v>56495</v>
      </c>
      <c r="H102" s="207">
        <v>8069</v>
      </c>
    </row>
    <row r="103" spans="1:8" s="175" customFormat="1" ht="14.1" customHeight="1">
      <c r="A103" s="877" t="s">
        <v>240</v>
      </c>
      <c r="B103" s="884" t="s">
        <v>1327</v>
      </c>
      <c r="C103" s="204">
        <v>447</v>
      </c>
      <c r="D103" s="207">
        <v>408</v>
      </c>
      <c r="E103" s="205">
        <v>39</v>
      </c>
      <c r="F103" s="206">
        <v>3285</v>
      </c>
      <c r="G103" s="204">
        <v>3181</v>
      </c>
      <c r="H103" s="207">
        <v>104</v>
      </c>
    </row>
    <row r="104" spans="1:8" s="175" customFormat="1" ht="14.1" customHeight="1">
      <c r="A104" s="877" t="s">
        <v>235</v>
      </c>
      <c r="B104" s="884" t="s">
        <v>1328</v>
      </c>
      <c r="C104" s="204">
        <v>128</v>
      </c>
      <c r="D104" s="207">
        <v>90</v>
      </c>
      <c r="E104" s="205">
        <v>39</v>
      </c>
      <c r="F104" s="206">
        <v>712</v>
      </c>
      <c r="G104" s="204">
        <v>744</v>
      </c>
      <c r="H104" s="207">
        <v>-32</v>
      </c>
    </row>
    <row r="105" spans="1:8" s="175" customFormat="1" ht="14.1" customHeight="1">
      <c r="A105" s="877" t="s">
        <v>224</v>
      </c>
      <c r="B105" s="884" t="s">
        <v>1329</v>
      </c>
      <c r="C105" s="204">
        <v>1297</v>
      </c>
      <c r="D105" s="207">
        <v>1274</v>
      </c>
      <c r="E105" s="205">
        <v>22</v>
      </c>
      <c r="F105" s="206">
        <v>8958</v>
      </c>
      <c r="G105" s="204">
        <v>9224</v>
      </c>
      <c r="H105" s="207">
        <v>-266</v>
      </c>
    </row>
    <row r="106" spans="1:8" s="175" customFormat="1" ht="14.1" customHeight="1">
      <c r="A106" s="877" t="s">
        <v>241</v>
      </c>
      <c r="B106" s="884" t="s">
        <v>1330</v>
      </c>
      <c r="C106" s="204">
        <v>144</v>
      </c>
      <c r="D106" s="207">
        <v>124</v>
      </c>
      <c r="E106" s="205">
        <v>19</v>
      </c>
      <c r="F106" s="206">
        <v>930</v>
      </c>
      <c r="G106" s="204">
        <v>1199</v>
      </c>
      <c r="H106" s="207">
        <v>-269</v>
      </c>
    </row>
    <row r="107" spans="1:8" s="175" customFormat="1" ht="14.1" customHeight="1">
      <c r="A107" s="877" t="s">
        <v>230</v>
      </c>
      <c r="B107" s="884" t="s">
        <v>1331</v>
      </c>
      <c r="C107" s="204">
        <v>84</v>
      </c>
      <c r="D107" s="207">
        <v>66</v>
      </c>
      <c r="E107" s="205">
        <v>18</v>
      </c>
      <c r="F107" s="206">
        <v>570</v>
      </c>
      <c r="G107" s="204">
        <v>597</v>
      </c>
      <c r="H107" s="207">
        <v>-27</v>
      </c>
    </row>
    <row r="108" spans="1:8" s="175" customFormat="1" ht="14.1" customHeight="1">
      <c r="A108" s="877" t="s">
        <v>221</v>
      </c>
      <c r="B108" s="884" t="s">
        <v>1332</v>
      </c>
      <c r="C108" s="204">
        <v>1131</v>
      </c>
      <c r="D108" s="207">
        <v>1119</v>
      </c>
      <c r="E108" s="205">
        <v>12</v>
      </c>
      <c r="F108" s="206">
        <v>8284</v>
      </c>
      <c r="G108" s="204">
        <v>9607</v>
      </c>
      <c r="H108" s="207">
        <v>-1324</v>
      </c>
    </row>
    <row r="109" spans="1:8" s="175" customFormat="1" ht="14.1" customHeight="1">
      <c r="A109" s="877" t="s">
        <v>239</v>
      </c>
      <c r="B109" s="884" t="s">
        <v>1333</v>
      </c>
      <c r="C109" s="204">
        <v>144</v>
      </c>
      <c r="D109" s="207">
        <v>134</v>
      </c>
      <c r="E109" s="205">
        <v>10</v>
      </c>
      <c r="F109" s="206">
        <v>820</v>
      </c>
      <c r="G109" s="204">
        <v>633</v>
      </c>
      <c r="H109" s="207">
        <v>187</v>
      </c>
    </row>
    <row r="110" spans="1:8" s="175" customFormat="1" ht="14.1" customHeight="1">
      <c r="A110" s="877" t="s">
        <v>237</v>
      </c>
      <c r="B110" s="884" t="s">
        <v>1334</v>
      </c>
      <c r="C110" s="204">
        <v>17</v>
      </c>
      <c r="D110" s="207">
        <v>15</v>
      </c>
      <c r="E110" s="205">
        <v>2</v>
      </c>
      <c r="F110" s="206">
        <v>85</v>
      </c>
      <c r="G110" s="204">
        <v>49</v>
      </c>
      <c r="H110" s="207">
        <v>35</v>
      </c>
    </row>
    <row r="111" spans="1:8" s="175" customFormat="1" ht="14.1" customHeight="1">
      <c r="A111" s="877" t="s">
        <v>319</v>
      </c>
      <c r="B111" s="884" t="s">
        <v>1335</v>
      </c>
      <c r="C111" s="204" t="s">
        <v>268</v>
      </c>
      <c r="D111" s="207" t="s">
        <v>268</v>
      </c>
      <c r="E111" s="205" t="s">
        <v>268</v>
      </c>
      <c r="F111" s="206">
        <v>1</v>
      </c>
      <c r="G111" s="204">
        <v>2</v>
      </c>
      <c r="H111" s="207">
        <v>-1</v>
      </c>
    </row>
    <row r="112" spans="1:8" s="175" customFormat="1" ht="14.1" customHeight="1">
      <c r="A112" s="877" t="s">
        <v>238</v>
      </c>
      <c r="B112" s="884" t="s">
        <v>1336</v>
      </c>
      <c r="C112" s="204">
        <v>9</v>
      </c>
      <c r="D112" s="207">
        <v>10</v>
      </c>
      <c r="E112" s="205" t="s">
        <v>268</v>
      </c>
      <c r="F112" s="206">
        <v>75</v>
      </c>
      <c r="G112" s="204">
        <v>108</v>
      </c>
      <c r="H112" s="207">
        <v>-32</v>
      </c>
    </row>
    <row r="113" spans="1:8" s="175" customFormat="1" ht="14.1" customHeight="1">
      <c r="A113" s="877" t="s">
        <v>236</v>
      </c>
      <c r="B113" s="884" t="s">
        <v>1337</v>
      </c>
      <c r="C113" s="204">
        <v>159</v>
      </c>
      <c r="D113" s="207">
        <v>162</v>
      </c>
      <c r="E113" s="205">
        <v>-3</v>
      </c>
      <c r="F113" s="206">
        <v>1162</v>
      </c>
      <c r="G113" s="204">
        <v>1251</v>
      </c>
      <c r="H113" s="207">
        <v>-89</v>
      </c>
    </row>
    <row r="114" spans="1:8" s="175" customFormat="1" ht="14.1" customHeight="1">
      <c r="A114" s="877" t="s">
        <v>234</v>
      </c>
      <c r="B114" s="884" t="s">
        <v>1338</v>
      </c>
      <c r="C114" s="204">
        <v>416</v>
      </c>
      <c r="D114" s="207">
        <v>444</v>
      </c>
      <c r="E114" s="205">
        <v>-28</v>
      </c>
      <c r="F114" s="206">
        <v>3079</v>
      </c>
      <c r="G114" s="204">
        <v>2879</v>
      </c>
      <c r="H114" s="207">
        <v>200</v>
      </c>
    </row>
    <row r="115" spans="1:8" s="175" customFormat="1" ht="14.1" customHeight="1">
      <c r="A115" s="877" t="s">
        <v>217</v>
      </c>
      <c r="B115" s="884" t="s">
        <v>1339</v>
      </c>
      <c r="C115" s="204">
        <v>684</v>
      </c>
      <c r="D115" s="207">
        <v>740</v>
      </c>
      <c r="E115" s="205">
        <v>-56</v>
      </c>
      <c r="F115" s="206">
        <v>7150</v>
      </c>
      <c r="G115" s="204">
        <v>10282</v>
      </c>
      <c r="H115" s="207">
        <v>-3131</v>
      </c>
    </row>
    <row r="116" spans="1:8" s="175" customFormat="1" ht="14.1" customHeight="1">
      <c r="A116" s="877" t="s">
        <v>246</v>
      </c>
      <c r="B116" s="884" t="s">
        <v>1340</v>
      </c>
      <c r="C116" s="204">
        <v>5625</v>
      </c>
      <c r="D116" s="207">
        <v>6442</v>
      </c>
      <c r="E116" s="205">
        <v>-817</v>
      </c>
      <c r="F116" s="206">
        <v>43619</v>
      </c>
      <c r="G116" s="204">
        <v>46403</v>
      </c>
      <c r="H116" s="207">
        <v>-2784</v>
      </c>
    </row>
    <row r="117" spans="1:8" s="175" customFormat="1" ht="24" customHeight="1">
      <c r="A117" s="880" t="s">
        <v>248</v>
      </c>
      <c r="B117" s="887" t="s">
        <v>1341</v>
      </c>
      <c r="C117" s="225">
        <v>33923</v>
      </c>
      <c r="D117" s="226">
        <v>35332</v>
      </c>
      <c r="E117" s="227">
        <v>-1409</v>
      </c>
      <c r="F117" s="228">
        <v>256564</v>
      </c>
      <c r="G117" s="225">
        <v>281627</v>
      </c>
      <c r="H117" s="226">
        <v>-25063</v>
      </c>
    </row>
    <row r="118" spans="1:8" s="175" customFormat="1" ht="16.350000000000001" customHeight="1">
      <c r="A118" s="229" t="s">
        <v>249</v>
      </c>
      <c r="B118" s="888" t="s">
        <v>1089</v>
      </c>
      <c r="C118" s="230">
        <v>3557</v>
      </c>
      <c r="D118" s="215">
        <v>4513</v>
      </c>
      <c r="E118" s="231">
        <v>-957</v>
      </c>
      <c r="F118" s="232">
        <v>32597</v>
      </c>
      <c r="G118" s="230">
        <v>37894</v>
      </c>
      <c r="H118" s="215">
        <v>-5297</v>
      </c>
    </row>
    <row r="119" spans="1:8" s="175" customFormat="1" ht="14.1" customHeight="1">
      <c r="A119" s="175" t="s">
        <v>250</v>
      </c>
      <c r="B119" s="884" t="s">
        <v>1088</v>
      </c>
      <c r="C119" s="204">
        <v>14214</v>
      </c>
      <c r="D119" s="207">
        <v>15035</v>
      </c>
      <c r="E119" s="205">
        <v>-821</v>
      </c>
      <c r="F119" s="206">
        <v>112099</v>
      </c>
      <c r="G119" s="204">
        <v>126925</v>
      </c>
      <c r="H119" s="207">
        <v>-14827</v>
      </c>
    </row>
    <row r="120" spans="1:8" s="175" customFormat="1" ht="14.1" customHeight="1">
      <c r="A120" s="175" t="s">
        <v>320</v>
      </c>
      <c r="B120" s="884" t="s">
        <v>1342</v>
      </c>
      <c r="C120" s="204">
        <v>38</v>
      </c>
      <c r="D120" s="207">
        <v>45</v>
      </c>
      <c r="E120" s="205">
        <v>-7</v>
      </c>
      <c r="F120" s="206">
        <v>282</v>
      </c>
      <c r="G120" s="204">
        <v>356</v>
      </c>
      <c r="H120" s="207">
        <v>-74</v>
      </c>
    </row>
    <row r="121" spans="1:8" s="175" customFormat="1" ht="14.1" customHeight="1">
      <c r="A121" s="175" t="s">
        <v>251</v>
      </c>
      <c r="B121" s="884" t="s">
        <v>1343</v>
      </c>
      <c r="C121" s="204">
        <v>5</v>
      </c>
      <c r="D121" s="207">
        <v>3</v>
      </c>
      <c r="E121" s="205">
        <v>3</v>
      </c>
      <c r="F121" s="206">
        <v>28</v>
      </c>
      <c r="G121" s="204">
        <v>22</v>
      </c>
      <c r="H121" s="207">
        <v>5</v>
      </c>
    </row>
    <row r="122" spans="1:8" s="175" customFormat="1" ht="14.1" customHeight="1">
      <c r="A122" s="175" t="s">
        <v>252</v>
      </c>
      <c r="B122" s="884" t="s">
        <v>1344</v>
      </c>
      <c r="C122" s="204">
        <v>2817</v>
      </c>
      <c r="D122" s="207">
        <v>2809</v>
      </c>
      <c r="E122" s="205">
        <v>9</v>
      </c>
      <c r="F122" s="206">
        <v>18921</v>
      </c>
      <c r="G122" s="204">
        <v>19986</v>
      </c>
      <c r="H122" s="207">
        <v>-1065</v>
      </c>
    </row>
    <row r="123" spans="1:8" s="175" customFormat="1" ht="14.1" customHeight="1">
      <c r="A123" s="175" t="s">
        <v>253</v>
      </c>
      <c r="B123" s="884" t="s">
        <v>1345</v>
      </c>
      <c r="C123" s="204">
        <v>1481</v>
      </c>
      <c r="D123" s="207">
        <v>1420</v>
      </c>
      <c r="E123" s="205">
        <v>61</v>
      </c>
      <c r="F123" s="206">
        <v>10594</v>
      </c>
      <c r="G123" s="204">
        <v>10025</v>
      </c>
      <c r="H123" s="207">
        <v>568</v>
      </c>
    </row>
    <row r="124" spans="1:8" s="175" customFormat="1" ht="14.1" customHeight="1">
      <c r="A124" s="175" t="s">
        <v>254</v>
      </c>
      <c r="B124" s="884" t="s">
        <v>1346</v>
      </c>
      <c r="C124" s="204">
        <v>11811</v>
      </c>
      <c r="D124" s="207">
        <v>11508</v>
      </c>
      <c r="E124" s="205">
        <v>303</v>
      </c>
      <c r="F124" s="206">
        <v>82043</v>
      </c>
      <c r="G124" s="204">
        <v>86417</v>
      </c>
      <c r="H124" s="207">
        <v>-4374</v>
      </c>
    </row>
    <row r="125" spans="1:8" s="175" customFormat="1" ht="24" customHeight="1">
      <c r="A125" s="879" t="s">
        <v>255</v>
      </c>
      <c r="B125" s="886" t="s">
        <v>1113</v>
      </c>
      <c r="C125" s="209">
        <v>58852</v>
      </c>
      <c r="D125" s="212">
        <v>57581</v>
      </c>
      <c r="E125" s="210">
        <v>1271</v>
      </c>
      <c r="F125" s="211">
        <v>514360</v>
      </c>
      <c r="G125" s="209">
        <v>456717</v>
      </c>
      <c r="H125" s="212">
        <v>57643</v>
      </c>
    </row>
    <row r="126" spans="1:8" s="175" customFormat="1" ht="14.1" customHeight="1">
      <c r="A126" s="877" t="s">
        <v>280</v>
      </c>
      <c r="B126" s="884" t="s">
        <v>1347</v>
      </c>
      <c r="C126" s="204">
        <v>2138</v>
      </c>
      <c r="D126" s="207">
        <v>1569</v>
      </c>
      <c r="E126" s="205">
        <v>569</v>
      </c>
      <c r="F126" s="206">
        <v>13380</v>
      </c>
      <c r="G126" s="204">
        <v>13211</v>
      </c>
      <c r="H126" s="207">
        <v>169</v>
      </c>
    </row>
    <row r="127" spans="1:8" s="175" customFormat="1" ht="14.1" customHeight="1">
      <c r="A127" s="877" t="s">
        <v>258</v>
      </c>
      <c r="B127" s="884" t="s">
        <v>1348</v>
      </c>
      <c r="C127" s="204">
        <v>3497</v>
      </c>
      <c r="D127" s="207">
        <v>3148</v>
      </c>
      <c r="E127" s="205">
        <v>349</v>
      </c>
      <c r="F127" s="206">
        <v>25806</v>
      </c>
      <c r="G127" s="204">
        <v>25720</v>
      </c>
      <c r="H127" s="207">
        <v>86</v>
      </c>
    </row>
    <row r="128" spans="1:8" s="175" customFormat="1" ht="14.1" customHeight="1">
      <c r="A128" s="877" t="s">
        <v>259</v>
      </c>
      <c r="B128" s="884" t="s">
        <v>1349</v>
      </c>
      <c r="C128" s="204">
        <v>3086</v>
      </c>
      <c r="D128" s="207">
        <v>2752</v>
      </c>
      <c r="E128" s="205">
        <v>334</v>
      </c>
      <c r="F128" s="206">
        <v>22324</v>
      </c>
      <c r="G128" s="204">
        <v>22668</v>
      </c>
      <c r="H128" s="207">
        <v>-344</v>
      </c>
    </row>
    <row r="129" spans="1:8" s="175" customFormat="1" ht="14.1" customHeight="1">
      <c r="A129" s="877" t="s">
        <v>274</v>
      </c>
      <c r="B129" s="884" t="s">
        <v>1350</v>
      </c>
      <c r="C129" s="204">
        <v>3200</v>
      </c>
      <c r="D129" s="207">
        <v>2884</v>
      </c>
      <c r="E129" s="205">
        <v>316</v>
      </c>
      <c r="F129" s="206">
        <v>23481</v>
      </c>
      <c r="G129" s="204">
        <v>24106</v>
      </c>
      <c r="H129" s="207">
        <v>-625</v>
      </c>
    </row>
    <row r="130" spans="1:8" s="175" customFormat="1" ht="14.1" customHeight="1">
      <c r="A130" s="877" t="s">
        <v>273</v>
      </c>
      <c r="B130" s="884" t="s">
        <v>1351</v>
      </c>
      <c r="C130" s="204">
        <v>1574</v>
      </c>
      <c r="D130" s="207">
        <v>1273</v>
      </c>
      <c r="E130" s="205">
        <v>301</v>
      </c>
      <c r="F130" s="206">
        <v>9914</v>
      </c>
      <c r="G130" s="204">
        <v>10848</v>
      </c>
      <c r="H130" s="207">
        <v>-934</v>
      </c>
    </row>
    <row r="131" spans="1:8" s="175" customFormat="1" ht="14.1" customHeight="1">
      <c r="A131" s="877" t="s">
        <v>281</v>
      </c>
      <c r="B131" s="884" t="s">
        <v>1352</v>
      </c>
      <c r="C131" s="204">
        <v>485</v>
      </c>
      <c r="D131" s="207">
        <v>299</v>
      </c>
      <c r="E131" s="205">
        <v>185</v>
      </c>
      <c r="F131" s="206">
        <v>5554</v>
      </c>
      <c r="G131" s="204">
        <v>8985</v>
      </c>
      <c r="H131" s="207">
        <v>-3432</v>
      </c>
    </row>
    <row r="132" spans="1:8" s="175" customFormat="1" ht="14.1" customHeight="1">
      <c r="A132" s="877" t="s">
        <v>271</v>
      </c>
      <c r="B132" s="884" t="s">
        <v>1353</v>
      </c>
      <c r="C132" s="204">
        <v>933</v>
      </c>
      <c r="D132" s="207">
        <v>753</v>
      </c>
      <c r="E132" s="205">
        <v>180</v>
      </c>
      <c r="F132" s="206">
        <v>7189</v>
      </c>
      <c r="G132" s="204">
        <v>8017</v>
      </c>
      <c r="H132" s="207">
        <v>-828</v>
      </c>
    </row>
    <row r="133" spans="1:8" s="175" customFormat="1" ht="14.1" customHeight="1">
      <c r="A133" s="877" t="s">
        <v>262</v>
      </c>
      <c r="B133" s="884" t="s">
        <v>1354</v>
      </c>
      <c r="C133" s="204">
        <v>1737</v>
      </c>
      <c r="D133" s="207">
        <v>1629</v>
      </c>
      <c r="E133" s="205">
        <v>108</v>
      </c>
      <c r="F133" s="206">
        <v>12605</v>
      </c>
      <c r="G133" s="204">
        <v>12274</v>
      </c>
      <c r="H133" s="207">
        <v>331</v>
      </c>
    </row>
    <row r="134" spans="1:8" s="175" customFormat="1" ht="14.1" customHeight="1">
      <c r="A134" s="877" t="s">
        <v>279</v>
      </c>
      <c r="B134" s="884" t="s">
        <v>1355</v>
      </c>
      <c r="C134" s="204">
        <v>1781</v>
      </c>
      <c r="D134" s="207">
        <v>1675</v>
      </c>
      <c r="E134" s="205">
        <v>105</v>
      </c>
      <c r="F134" s="206">
        <v>12302</v>
      </c>
      <c r="G134" s="204">
        <v>11922</v>
      </c>
      <c r="H134" s="207">
        <v>380</v>
      </c>
    </row>
    <row r="135" spans="1:8" s="175" customFormat="1" ht="14.1" customHeight="1">
      <c r="A135" s="877" t="s">
        <v>260</v>
      </c>
      <c r="B135" s="884" t="s">
        <v>1356</v>
      </c>
      <c r="C135" s="204">
        <v>782</v>
      </c>
      <c r="D135" s="207">
        <v>701</v>
      </c>
      <c r="E135" s="205">
        <v>81</v>
      </c>
      <c r="F135" s="206">
        <v>5526</v>
      </c>
      <c r="G135" s="204">
        <v>5622</v>
      </c>
      <c r="H135" s="207">
        <v>-96</v>
      </c>
    </row>
    <row r="136" spans="1:8" s="175" customFormat="1" ht="14.1" customHeight="1">
      <c r="A136" s="877" t="s">
        <v>321</v>
      </c>
      <c r="B136" s="884" t="s">
        <v>1357</v>
      </c>
      <c r="C136" s="204">
        <v>4116</v>
      </c>
      <c r="D136" s="207">
        <v>4037</v>
      </c>
      <c r="E136" s="205">
        <v>80</v>
      </c>
      <c r="F136" s="206">
        <v>31412</v>
      </c>
      <c r="G136" s="204">
        <v>30774</v>
      </c>
      <c r="H136" s="207">
        <v>638</v>
      </c>
    </row>
    <row r="137" spans="1:8" s="175" customFormat="1" ht="14.1" customHeight="1">
      <c r="A137" s="877" t="s">
        <v>322</v>
      </c>
      <c r="B137" s="884" t="s">
        <v>1358</v>
      </c>
      <c r="C137" s="204">
        <v>1033</v>
      </c>
      <c r="D137" s="207">
        <v>978</v>
      </c>
      <c r="E137" s="205">
        <v>55</v>
      </c>
      <c r="F137" s="206">
        <v>7825</v>
      </c>
      <c r="G137" s="204">
        <v>7556</v>
      </c>
      <c r="H137" s="207">
        <v>269</v>
      </c>
    </row>
    <row r="138" spans="1:8" s="175" customFormat="1" ht="14.1" customHeight="1">
      <c r="A138" s="877" t="s">
        <v>266</v>
      </c>
      <c r="B138" s="884" t="s">
        <v>1359</v>
      </c>
      <c r="C138" s="204">
        <v>371</v>
      </c>
      <c r="D138" s="207">
        <v>318</v>
      </c>
      <c r="E138" s="205">
        <v>53</v>
      </c>
      <c r="F138" s="206">
        <v>2549</v>
      </c>
      <c r="G138" s="204">
        <v>2726</v>
      </c>
      <c r="H138" s="207">
        <v>-177</v>
      </c>
    </row>
    <row r="139" spans="1:8" s="175" customFormat="1" ht="14.1" customHeight="1">
      <c r="A139" s="877" t="s">
        <v>323</v>
      </c>
      <c r="B139" s="884" t="s">
        <v>1360</v>
      </c>
      <c r="C139" s="204">
        <v>195</v>
      </c>
      <c r="D139" s="207">
        <v>146</v>
      </c>
      <c r="E139" s="205">
        <v>49</v>
      </c>
      <c r="F139" s="206">
        <v>1932</v>
      </c>
      <c r="G139" s="204">
        <v>2689</v>
      </c>
      <c r="H139" s="207">
        <v>-756</v>
      </c>
    </row>
    <row r="140" spans="1:8" s="175" customFormat="1" ht="14.1" customHeight="1">
      <c r="A140" s="877" t="s">
        <v>324</v>
      </c>
      <c r="B140" s="884" t="s">
        <v>1231</v>
      </c>
      <c r="C140" s="204">
        <v>482</v>
      </c>
      <c r="D140" s="207">
        <v>437</v>
      </c>
      <c r="E140" s="205">
        <v>45</v>
      </c>
      <c r="F140" s="206">
        <v>3095</v>
      </c>
      <c r="G140" s="204">
        <v>2968</v>
      </c>
      <c r="H140" s="207">
        <v>127</v>
      </c>
    </row>
    <row r="141" spans="1:8" s="175" customFormat="1" ht="14.1" customHeight="1">
      <c r="A141" s="877" t="s">
        <v>261</v>
      </c>
      <c r="B141" s="884" t="s">
        <v>1361</v>
      </c>
      <c r="C141" s="204">
        <v>376</v>
      </c>
      <c r="D141" s="207">
        <v>332</v>
      </c>
      <c r="E141" s="205">
        <v>44</v>
      </c>
      <c r="F141" s="206">
        <v>2564</v>
      </c>
      <c r="G141" s="204">
        <v>2627</v>
      </c>
      <c r="H141" s="207">
        <v>-63</v>
      </c>
    </row>
    <row r="142" spans="1:8" s="175" customFormat="1" ht="14.1" customHeight="1">
      <c r="A142" s="877" t="s">
        <v>277</v>
      </c>
      <c r="B142" s="884" t="s">
        <v>1362</v>
      </c>
      <c r="C142" s="204">
        <v>191</v>
      </c>
      <c r="D142" s="207">
        <v>150</v>
      </c>
      <c r="E142" s="205">
        <v>40</v>
      </c>
      <c r="F142" s="206">
        <v>1225</v>
      </c>
      <c r="G142" s="204">
        <v>1273</v>
      </c>
      <c r="H142" s="207">
        <v>-49</v>
      </c>
    </row>
    <row r="143" spans="1:8" s="175" customFormat="1" ht="14.1" customHeight="1">
      <c r="A143" s="877" t="s">
        <v>257</v>
      </c>
      <c r="B143" s="884" t="s">
        <v>1363</v>
      </c>
      <c r="C143" s="204">
        <v>851</v>
      </c>
      <c r="D143" s="207">
        <v>812</v>
      </c>
      <c r="E143" s="205">
        <v>40</v>
      </c>
      <c r="F143" s="206">
        <v>7603</v>
      </c>
      <c r="G143" s="204">
        <v>7631</v>
      </c>
      <c r="H143" s="207">
        <v>-27</v>
      </c>
    </row>
    <row r="144" spans="1:8" s="175" customFormat="1" ht="14.1" customHeight="1">
      <c r="A144" s="877" t="s">
        <v>270</v>
      </c>
      <c r="B144" s="884" t="s">
        <v>1364</v>
      </c>
      <c r="C144" s="204">
        <v>235</v>
      </c>
      <c r="D144" s="207">
        <v>196</v>
      </c>
      <c r="E144" s="205">
        <v>39</v>
      </c>
      <c r="F144" s="206">
        <v>1639</v>
      </c>
      <c r="G144" s="204">
        <v>1648</v>
      </c>
      <c r="H144" s="207">
        <v>-8</v>
      </c>
    </row>
    <row r="145" spans="1:8" s="175" customFormat="1" ht="14.1" customHeight="1">
      <c r="A145" s="877" t="s">
        <v>325</v>
      </c>
      <c r="B145" s="884" t="s">
        <v>1365</v>
      </c>
      <c r="C145" s="204">
        <v>358</v>
      </c>
      <c r="D145" s="207">
        <v>330</v>
      </c>
      <c r="E145" s="205">
        <v>28</v>
      </c>
      <c r="F145" s="206">
        <v>2462</v>
      </c>
      <c r="G145" s="204">
        <v>2963</v>
      </c>
      <c r="H145" s="207">
        <v>-501</v>
      </c>
    </row>
    <row r="146" spans="1:8" s="175" customFormat="1" ht="14.1" customHeight="1">
      <c r="A146" s="877" t="s">
        <v>265</v>
      </c>
      <c r="B146" s="884" t="s">
        <v>1366</v>
      </c>
      <c r="C146" s="204">
        <v>269</v>
      </c>
      <c r="D146" s="207">
        <v>248</v>
      </c>
      <c r="E146" s="205">
        <v>21</v>
      </c>
      <c r="F146" s="206">
        <v>1937</v>
      </c>
      <c r="G146" s="204">
        <v>1962</v>
      </c>
      <c r="H146" s="207">
        <v>-25</v>
      </c>
    </row>
    <row r="147" spans="1:8" s="175" customFormat="1" ht="14.1" customHeight="1">
      <c r="A147" s="877" t="s">
        <v>272</v>
      </c>
      <c r="B147" s="884" t="s">
        <v>1367</v>
      </c>
      <c r="C147" s="204">
        <v>64</v>
      </c>
      <c r="D147" s="207">
        <v>53</v>
      </c>
      <c r="E147" s="205">
        <v>11</v>
      </c>
      <c r="F147" s="206">
        <v>436</v>
      </c>
      <c r="G147" s="204">
        <v>500</v>
      </c>
      <c r="H147" s="207">
        <v>-65</v>
      </c>
    </row>
    <row r="148" spans="1:8" s="175" customFormat="1" ht="14.1" customHeight="1">
      <c r="A148" s="877" t="s">
        <v>326</v>
      </c>
      <c r="B148" s="884" t="s">
        <v>1368</v>
      </c>
      <c r="C148" s="204">
        <v>256</v>
      </c>
      <c r="D148" s="207">
        <v>254</v>
      </c>
      <c r="E148" s="205">
        <v>2</v>
      </c>
      <c r="F148" s="206">
        <v>1685</v>
      </c>
      <c r="G148" s="204">
        <v>1640</v>
      </c>
      <c r="H148" s="207">
        <v>45</v>
      </c>
    </row>
    <row r="149" spans="1:8" s="175" customFormat="1" ht="14.1" customHeight="1">
      <c r="A149" s="877" t="s">
        <v>267</v>
      </c>
      <c r="B149" s="884" t="s">
        <v>1369</v>
      </c>
      <c r="C149" s="204">
        <v>257</v>
      </c>
      <c r="D149" s="207">
        <v>258</v>
      </c>
      <c r="E149" s="205">
        <v>-2</v>
      </c>
      <c r="F149" s="206">
        <v>2020</v>
      </c>
      <c r="G149" s="204">
        <v>2087</v>
      </c>
      <c r="H149" s="207">
        <v>-67</v>
      </c>
    </row>
    <row r="150" spans="1:8" ht="14.1" customHeight="1">
      <c r="A150" s="877" t="s">
        <v>276</v>
      </c>
      <c r="B150" s="884" t="s">
        <v>1370</v>
      </c>
      <c r="C150" s="204">
        <v>153</v>
      </c>
      <c r="D150" s="207">
        <v>164</v>
      </c>
      <c r="E150" s="205">
        <v>-11</v>
      </c>
      <c r="F150" s="206">
        <v>1372</v>
      </c>
      <c r="G150" s="204">
        <v>1506</v>
      </c>
      <c r="H150" s="207">
        <v>-134</v>
      </c>
    </row>
    <row r="151" spans="1:8" ht="14.1" customHeight="1">
      <c r="A151" s="877" t="s">
        <v>327</v>
      </c>
      <c r="B151" s="884" t="s">
        <v>1371</v>
      </c>
      <c r="C151" s="204">
        <v>1180</v>
      </c>
      <c r="D151" s="207">
        <v>1247</v>
      </c>
      <c r="E151" s="205">
        <v>-66</v>
      </c>
      <c r="F151" s="206">
        <v>8357</v>
      </c>
      <c r="G151" s="204">
        <v>7914</v>
      </c>
      <c r="H151" s="207">
        <v>443</v>
      </c>
    </row>
    <row r="152" spans="1:8" ht="14.1" customHeight="1">
      <c r="A152" s="877" t="s">
        <v>328</v>
      </c>
      <c r="B152" s="884" t="s">
        <v>1229</v>
      </c>
      <c r="C152" s="204">
        <v>1374</v>
      </c>
      <c r="D152" s="207">
        <v>1444</v>
      </c>
      <c r="E152" s="205">
        <v>-70</v>
      </c>
      <c r="F152" s="206">
        <v>10786</v>
      </c>
      <c r="G152" s="204">
        <v>10789</v>
      </c>
      <c r="H152" s="207">
        <v>-3</v>
      </c>
    </row>
    <row r="153" spans="1:8" ht="14.1" customHeight="1">
      <c r="A153" s="877" t="s">
        <v>329</v>
      </c>
      <c r="B153" s="884" t="s">
        <v>1372</v>
      </c>
      <c r="C153" s="204">
        <v>3397</v>
      </c>
      <c r="D153" s="207">
        <v>3494</v>
      </c>
      <c r="E153" s="205">
        <v>-97</v>
      </c>
      <c r="F153" s="206">
        <v>25225</v>
      </c>
      <c r="G153" s="204">
        <v>23742</v>
      </c>
      <c r="H153" s="207">
        <v>1483</v>
      </c>
    </row>
    <row r="154" spans="1:8" ht="14.1" customHeight="1">
      <c r="A154" s="877" t="s">
        <v>269</v>
      </c>
      <c r="B154" s="884" t="s">
        <v>1373</v>
      </c>
      <c r="C154" s="204">
        <v>8465</v>
      </c>
      <c r="D154" s="207">
        <v>8891</v>
      </c>
      <c r="E154" s="205">
        <v>-426</v>
      </c>
      <c r="F154" s="206">
        <v>69838</v>
      </c>
      <c r="G154" s="204">
        <v>64572</v>
      </c>
      <c r="H154" s="207">
        <v>5266</v>
      </c>
    </row>
    <row r="155" spans="1:8" ht="14.1" customHeight="1">
      <c r="A155" s="877" t="s">
        <v>256</v>
      </c>
      <c r="B155" s="884" t="s">
        <v>1374</v>
      </c>
      <c r="C155" s="204">
        <v>16018</v>
      </c>
      <c r="D155" s="207">
        <v>17111</v>
      </c>
      <c r="E155" s="205">
        <v>-1093</v>
      </c>
      <c r="F155" s="206">
        <v>192318</v>
      </c>
      <c r="G155" s="204">
        <v>135777</v>
      </c>
      <c r="H155" s="207">
        <v>56541</v>
      </c>
    </row>
    <row r="156" spans="1:8" ht="22.35" customHeight="1">
      <c r="A156" s="879" t="s">
        <v>282</v>
      </c>
      <c r="B156" s="886" t="s">
        <v>1114</v>
      </c>
      <c r="C156" s="209">
        <v>12844</v>
      </c>
      <c r="D156" s="212">
        <v>12085</v>
      </c>
      <c r="E156" s="210">
        <v>759</v>
      </c>
      <c r="F156" s="211">
        <v>85875</v>
      </c>
      <c r="G156" s="209">
        <v>76748</v>
      </c>
      <c r="H156" s="212">
        <v>9127</v>
      </c>
    </row>
    <row r="157" spans="1:8" ht="22.35" customHeight="1">
      <c r="A157" s="175" t="s">
        <v>134</v>
      </c>
      <c r="H157" s="222"/>
    </row>
    <row r="158" spans="1:8" ht="22.35" customHeight="1">
      <c r="A158" s="175" t="str">
        <f>HLOOKUP(A157,'6'!$72:$73,2,0)</f>
        <v xml:space="preserve"> 세부수치는 전수조사 기준에 제시되어 있으며, 국제수지 기준으로 변환하는데 필요한 정보는 제공되지 아니합니다. </v>
      </c>
      <c r="H158" s="222"/>
    </row>
    <row r="159" spans="1:8" ht="22.35" customHeight="1">
      <c r="H159" s="222"/>
    </row>
    <row r="160" spans="1:8" ht="22.35" customHeight="1">
      <c r="A160" s="221" t="s">
        <v>283</v>
      </c>
      <c r="B160" s="221"/>
      <c r="C160" s="222"/>
      <c r="D160" s="222"/>
      <c r="E160" s="222"/>
      <c r="F160" s="222"/>
      <c r="G160" s="222"/>
      <c r="H160" s="222"/>
    </row>
    <row r="161" spans="1:2" ht="15" customHeight="1">
      <c r="A161" s="221" t="s">
        <v>284</v>
      </c>
      <c r="B161" s="221"/>
    </row>
    <row r="162" spans="1:2" ht="22.35" customHeight="1">
      <c r="A162" s="175" t="str">
        <f>'5'!$A$60</f>
        <v>데이터의 출처·비표본 오차·정의 및 순 조정에 포함되어 있는 세부사항에 대한 정보는 공표자료의 주석을 확인하거나 위 링크에서 확인하기를 바랍니다.</v>
      </c>
    </row>
  </sheetData>
  <mergeCells count="4">
    <mergeCell ref="A6:H6"/>
    <mergeCell ref="A7:H7"/>
    <mergeCell ref="A9:A10"/>
    <mergeCell ref="B9:B10"/>
  </mergeCells>
  <phoneticPr fontId="37" type="noConversion"/>
  <printOptions horizontalCentered="1"/>
  <pageMargins left="0.7" right="0.7" top="0.5" bottom="0.5" header="0.3" footer="0.3"/>
  <pageSetup scale="55" firstPageNumber="9" fitToHeight="2" orientation="portrait" useFirstPageNumber="1" r:id="rId1"/>
  <rowBreaks count="1" manualBreakCount="1">
    <brk id="83" max="6" man="1"/>
  </rowBreaks>
  <customProperties>
    <customPr name="SourceTableID" r:id="rId2"/>
  </customPropertie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E2496-22D3-4D84-B697-2D1F3164B07C}">
  <sheetPr codeName="Sheet9">
    <pageSetUpPr fitToPage="1"/>
  </sheetPr>
  <dimension ref="A1:N49"/>
  <sheetViews>
    <sheetView showGridLines="0" showOutlineSymbols="0" zoomScale="85" zoomScaleNormal="85" zoomScaleSheetLayoutView="85" workbookViewId="0"/>
  </sheetViews>
  <sheetFormatPr defaultColWidth="9.6640625" defaultRowHeight="15"/>
  <cols>
    <col min="1" max="1" width="14.6640625" style="2" customWidth="1"/>
    <col min="2" max="13" width="10.6640625" style="2" customWidth="1"/>
    <col min="14" max="14" width="9.6640625" style="234" customWidth="1"/>
    <col min="15" max="16384" width="9.6640625" style="234"/>
  </cols>
  <sheetData>
    <row r="1" spans="1:14" ht="15.75">
      <c r="A1" s="1"/>
    </row>
    <row r="2" spans="1:14" s="253" customFormat="1" ht="25.35" customHeight="1">
      <c r="A2" s="48" t="s">
        <v>3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2"/>
    </row>
    <row r="3" spans="1:14" s="253" customFormat="1" ht="25.35" customHeight="1">
      <c r="A3" s="794" t="str">
        <f>VLOOKUP(A2,'Table of Contents'!A:C,3,0)</f>
        <v xml:space="preserve"> 상품 및 서비스별 계절조정계열</v>
      </c>
      <c r="B3" s="798"/>
      <c r="C3" s="798"/>
      <c r="D3" s="798"/>
      <c r="E3" s="798"/>
      <c r="F3" s="798"/>
      <c r="G3" s="798"/>
      <c r="H3" s="798"/>
      <c r="I3" s="798"/>
      <c r="J3" s="798"/>
      <c r="K3" s="798"/>
      <c r="L3" s="798"/>
      <c r="M3" s="798"/>
    </row>
    <row r="4" spans="1:14" s="238" customFormat="1" ht="45" customHeight="1">
      <c r="A4" s="254" t="s">
        <v>330</v>
      </c>
      <c r="B4" s="235"/>
      <c r="C4" s="235"/>
      <c r="D4" s="235"/>
      <c r="E4" s="235"/>
      <c r="F4" s="235"/>
      <c r="G4" s="235"/>
      <c r="H4" s="236"/>
      <c r="I4" s="235"/>
      <c r="J4" s="237"/>
      <c r="K4" s="235"/>
      <c r="L4" s="237"/>
      <c r="M4" s="235"/>
      <c r="N4" s="234"/>
    </row>
    <row r="5" spans="1:14" s="238" customFormat="1" ht="45" customHeight="1">
      <c r="A5" s="254" t="str">
        <f>VLOOKUP(MID(A4,SEARCH(".",A4)+2,LEN(A4)),'Table of Contents'!B:C,2,0)</f>
        <v xml:space="preserve"> 최종용도별 석유와 비석유 무역</v>
      </c>
      <c r="B5" s="235"/>
      <c r="C5" s="235"/>
      <c r="D5" s="235"/>
      <c r="E5" s="235"/>
      <c r="F5" s="235"/>
      <c r="G5" s="235"/>
      <c r="H5" s="236"/>
      <c r="I5" s="235"/>
      <c r="J5" s="237"/>
      <c r="K5" s="235"/>
      <c r="L5" s="237"/>
      <c r="M5" s="235"/>
      <c r="N5" s="234"/>
    </row>
    <row r="6" spans="1:14" ht="20.100000000000001" customHeight="1">
      <c r="A6" s="7" t="s">
        <v>60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4" ht="20.100000000000001" customHeight="1" thickBot="1">
      <c r="A7" s="7" t="s">
        <v>1053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4" ht="27" customHeight="1" thickTop="1">
      <c r="A8" s="984" t="s">
        <v>61</v>
      </c>
      <c r="B8" s="9" t="s">
        <v>62</v>
      </c>
      <c r="C8" s="143"/>
      <c r="D8" s="143"/>
      <c r="E8" s="239"/>
      <c r="F8" s="11" t="s">
        <v>63</v>
      </c>
      <c r="G8" s="143"/>
      <c r="H8" s="143"/>
      <c r="I8" s="240"/>
      <c r="J8" s="13" t="s">
        <v>64</v>
      </c>
      <c r="K8" s="143"/>
      <c r="L8" s="143"/>
      <c r="M8" s="143"/>
    </row>
    <row r="9" spans="1:14" ht="50.1" customHeight="1" thickBot="1">
      <c r="A9" s="985"/>
      <c r="B9" s="145" t="s">
        <v>65</v>
      </c>
      <c r="C9" s="145" t="s">
        <v>331</v>
      </c>
      <c r="D9" s="145" t="s">
        <v>332</v>
      </c>
      <c r="E9" s="241" t="s">
        <v>333</v>
      </c>
      <c r="F9" s="242" t="s">
        <v>65</v>
      </c>
      <c r="G9" s="145" t="s">
        <v>331</v>
      </c>
      <c r="H9" s="145" t="s">
        <v>332</v>
      </c>
      <c r="I9" s="243" t="s">
        <v>333</v>
      </c>
      <c r="J9" s="144" t="s">
        <v>65</v>
      </c>
      <c r="K9" s="145" t="s">
        <v>331</v>
      </c>
      <c r="L9" s="145" t="s">
        <v>332</v>
      </c>
      <c r="M9" s="145" t="s">
        <v>333</v>
      </c>
    </row>
    <row r="10" spans="1:14" ht="27" customHeight="1" thickTop="1">
      <c r="A10" s="984" t="s">
        <v>1068</v>
      </c>
      <c r="B10" s="1002" t="s">
        <v>1070</v>
      </c>
      <c r="C10" s="989"/>
      <c r="D10" s="989"/>
      <c r="E10" s="1003"/>
      <c r="F10" s="988" t="s">
        <v>1072</v>
      </c>
      <c r="G10" s="989"/>
      <c r="H10" s="989"/>
      <c r="I10" s="1003"/>
      <c r="J10" s="988" t="s">
        <v>1074</v>
      </c>
      <c r="K10" s="989"/>
      <c r="L10" s="989"/>
      <c r="M10" s="990"/>
    </row>
    <row r="11" spans="1:14" ht="50.1" customHeight="1" thickBot="1">
      <c r="A11" s="985"/>
      <c r="B11" s="374" t="s">
        <v>1076</v>
      </c>
      <c r="C11" s="374" t="s">
        <v>1115</v>
      </c>
      <c r="D11" s="374" t="s">
        <v>1106</v>
      </c>
      <c r="E11" s="372" t="s">
        <v>1107</v>
      </c>
      <c r="F11" s="347" t="s">
        <v>1076</v>
      </c>
      <c r="G11" s="374" t="s">
        <v>1115</v>
      </c>
      <c r="H11" s="374" t="s">
        <v>1106</v>
      </c>
      <c r="I11" s="373" t="s">
        <v>1107</v>
      </c>
      <c r="J11" s="349" t="s">
        <v>1076</v>
      </c>
      <c r="K11" s="374" t="s">
        <v>1115</v>
      </c>
      <c r="L11" s="374" t="s">
        <v>1106</v>
      </c>
      <c r="M11" s="374" t="s">
        <v>1107</v>
      </c>
    </row>
    <row r="12" spans="1:14" ht="35.1" customHeight="1" thickTop="1">
      <c r="A12" s="37" t="s">
        <v>83</v>
      </c>
      <c r="B12" s="168"/>
      <c r="C12" s="168"/>
      <c r="D12" s="168"/>
      <c r="E12" s="167"/>
      <c r="F12" s="255"/>
      <c r="G12" s="168"/>
      <c r="H12" s="168"/>
      <c r="I12" s="256"/>
      <c r="J12" s="31"/>
      <c r="K12" s="168"/>
      <c r="L12" s="168"/>
      <c r="M12" s="167"/>
    </row>
    <row r="13" spans="1:14" ht="30.6" customHeight="1">
      <c r="A13" s="31" t="s">
        <v>69</v>
      </c>
      <c r="B13" s="32">
        <v>-1215403</v>
      </c>
      <c r="C13" s="32">
        <v>-10683</v>
      </c>
      <c r="D13" s="32">
        <v>43861</v>
      </c>
      <c r="E13" s="33">
        <v>-1248580</v>
      </c>
      <c r="F13" s="34">
        <v>2079777</v>
      </c>
      <c r="G13" s="32">
        <v>18086</v>
      </c>
      <c r="H13" s="32">
        <v>280403</v>
      </c>
      <c r="I13" s="35">
        <v>1781288</v>
      </c>
      <c r="J13" s="36">
        <v>3295180</v>
      </c>
      <c r="K13" s="32">
        <v>28770</v>
      </c>
      <c r="L13" s="32">
        <v>236542</v>
      </c>
      <c r="M13" s="33">
        <v>3029868</v>
      </c>
    </row>
    <row r="14" spans="1:14" ht="20.100000000000001" customHeight="1">
      <c r="A14" s="25" t="s">
        <v>70</v>
      </c>
      <c r="B14" s="26">
        <v>-681652</v>
      </c>
      <c r="C14" s="26">
        <v>-7902</v>
      </c>
      <c r="D14" s="26">
        <v>23241</v>
      </c>
      <c r="E14" s="27">
        <v>-696990</v>
      </c>
      <c r="F14" s="28">
        <v>1208413</v>
      </c>
      <c r="G14" s="26">
        <v>9532</v>
      </c>
      <c r="H14" s="26">
        <v>166581</v>
      </c>
      <c r="I14" s="29">
        <v>1032300</v>
      </c>
      <c r="J14" s="30">
        <v>1890065</v>
      </c>
      <c r="K14" s="26">
        <v>17434</v>
      </c>
      <c r="L14" s="26">
        <v>143340</v>
      </c>
      <c r="M14" s="27">
        <v>1729290</v>
      </c>
    </row>
    <row r="15" spans="1:14" ht="25.35" customHeight="1">
      <c r="A15" s="31" t="s">
        <v>71</v>
      </c>
      <c r="B15" s="32">
        <v>-92640</v>
      </c>
      <c r="C15" s="32">
        <v>-1418</v>
      </c>
      <c r="D15" s="32">
        <v>2884</v>
      </c>
      <c r="E15" s="33">
        <v>-94106</v>
      </c>
      <c r="F15" s="34">
        <v>170216</v>
      </c>
      <c r="G15" s="32">
        <v>1327</v>
      </c>
      <c r="H15" s="32">
        <v>22532</v>
      </c>
      <c r="I15" s="35">
        <v>146357</v>
      </c>
      <c r="J15" s="36">
        <v>262856</v>
      </c>
      <c r="K15" s="32">
        <v>2745</v>
      </c>
      <c r="L15" s="32">
        <v>19648</v>
      </c>
      <c r="M15" s="33">
        <v>240463</v>
      </c>
    </row>
    <row r="16" spans="1:14" ht="17.850000000000001" customHeight="1">
      <c r="A16" s="31" t="s">
        <v>72</v>
      </c>
      <c r="B16" s="32">
        <v>-92390</v>
      </c>
      <c r="C16" s="32">
        <v>-1434</v>
      </c>
      <c r="D16" s="32">
        <v>4536</v>
      </c>
      <c r="E16" s="33">
        <v>-95492</v>
      </c>
      <c r="F16" s="34">
        <v>175344</v>
      </c>
      <c r="G16" s="32">
        <v>1252</v>
      </c>
      <c r="H16" s="32">
        <v>24583</v>
      </c>
      <c r="I16" s="35">
        <v>149509</v>
      </c>
      <c r="J16" s="36">
        <v>267734</v>
      </c>
      <c r="K16" s="32">
        <v>2686</v>
      </c>
      <c r="L16" s="32">
        <v>20047</v>
      </c>
      <c r="M16" s="33">
        <v>245001</v>
      </c>
    </row>
    <row r="17" spans="1:13" ht="17.850000000000001" customHeight="1">
      <c r="A17" s="31" t="s">
        <v>73</v>
      </c>
      <c r="B17" s="32">
        <v>-93122</v>
      </c>
      <c r="C17" s="32">
        <v>-1060</v>
      </c>
      <c r="D17" s="32">
        <v>4713</v>
      </c>
      <c r="E17" s="33">
        <v>-96776</v>
      </c>
      <c r="F17" s="34">
        <v>171506</v>
      </c>
      <c r="G17" s="32">
        <v>1261</v>
      </c>
      <c r="H17" s="32">
        <v>24784</v>
      </c>
      <c r="I17" s="35">
        <v>145462</v>
      </c>
      <c r="J17" s="36">
        <v>264629</v>
      </c>
      <c r="K17" s="32">
        <v>2320</v>
      </c>
      <c r="L17" s="32">
        <v>20070</v>
      </c>
      <c r="M17" s="33">
        <v>242238</v>
      </c>
    </row>
    <row r="18" spans="1:13" ht="17.850000000000001" customHeight="1">
      <c r="A18" s="31" t="s">
        <v>74</v>
      </c>
      <c r="B18" s="32">
        <v>-98957</v>
      </c>
      <c r="C18" s="32">
        <v>-1630</v>
      </c>
      <c r="D18" s="32">
        <v>3179</v>
      </c>
      <c r="E18" s="33">
        <v>-100506</v>
      </c>
      <c r="F18" s="34">
        <v>173037</v>
      </c>
      <c r="G18" s="32">
        <v>1096</v>
      </c>
      <c r="H18" s="32">
        <v>23892</v>
      </c>
      <c r="I18" s="35">
        <v>148049</v>
      </c>
      <c r="J18" s="36">
        <v>271994</v>
      </c>
      <c r="K18" s="32">
        <v>2727</v>
      </c>
      <c r="L18" s="32">
        <v>20713</v>
      </c>
      <c r="M18" s="33">
        <v>248555</v>
      </c>
    </row>
    <row r="19" spans="1:13" ht="17.850000000000001" customHeight="1">
      <c r="A19" s="31" t="s">
        <v>75</v>
      </c>
      <c r="B19" s="32">
        <v>-100630</v>
      </c>
      <c r="C19" s="32">
        <v>-1175</v>
      </c>
      <c r="D19" s="32">
        <v>1614</v>
      </c>
      <c r="E19" s="33">
        <v>-101069</v>
      </c>
      <c r="F19" s="34">
        <v>170321</v>
      </c>
      <c r="G19" s="32">
        <v>1478</v>
      </c>
      <c r="H19" s="32">
        <v>23345</v>
      </c>
      <c r="I19" s="35">
        <v>145498</v>
      </c>
      <c r="J19" s="36">
        <v>270951</v>
      </c>
      <c r="K19" s="32">
        <v>2653</v>
      </c>
      <c r="L19" s="32">
        <v>21730</v>
      </c>
      <c r="M19" s="33">
        <v>246568</v>
      </c>
    </row>
    <row r="20" spans="1:13" ht="17.850000000000001" customHeight="1">
      <c r="A20" s="31" t="s">
        <v>76</v>
      </c>
      <c r="B20" s="32">
        <v>-99563</v>
      </c>
      <c r="C20" s="32">
        <v>-750</v>
      </c>
      <c r="D20" s="32">
        <v>2894</v>
      </c>
      <c r="E20" s="33">
        <v>-101706</v>
      </c>
      <c r="F20" s="34">
        <v>173318</v>
      </c>
      <c r="G20" s="32">
        <v>1298</v>
      </c>
      <c r="H20" s="32">
        <v>23423</v>
      </c>
      <c r="I20" s="35">
        <v>148597</v>
      </c>
      <c r="J20" s="36">
        <v>272881</v>
      </c>
      <c r="K20" s="32">
        <v>2048</v>
      </c>
      <c r="L20" s="32">
        <v>20529</v>
      </c>
      <c r="M20" s="33">
        <v>250303</v>
      </c>
    </row>
    <row r="21" spans="1:13" ht="25.35" customHeight="1">
      <c r="A21" s="31" t="s">
        <v>77</v>
      </c>
      <c r="B21" s="32">
        <v>-104350</v>
      </c>
      <c r="C21" s="32">
        <v>-434</v>
      </c>
      <c r="D21" s="32">
        <v>3420</v>
      </c>
      <c r="E21" s="33">
        <v>-107336</v>
      </c>
      <c r="F21" s="34">
        <v>174671</v>
      </c>
      <c r="G21" s="32">
        <v>1821</v>
      </c>
      <c r="H21" s="32">
        <v>24023</v>
      </c>
      <c r="I21" s="35">
        <v>148828</v>
      </c>
      <c r="J21" s="36">
        <v>279021</v>
      </c>
      <c r="K21" s="32">
        <v>2255</v>
      </c>
      <c r="L21" s="32">
        <v>20603</v>
      </c>
      <c r="M21" s="33">
        <v>256163</v>
      </c>
    </row>
    <row r="22" spans="1:13" ht="17.850000000000001" customHeight="1">
      <c r="A22" s="31" t="s">
        <v>78</v>
      </c>
      <c r="B22" s="32">
        <v>-97117</v>
      </c>
      <c r="C22" s="32">
        <v>-1055</v>
      </c>
      <c r="D22" s="32">
        <v>4322</v>
      </c>
      <c r="E22" s="33">
        <v>-100384</v>
      </c>
      <c r="F22" s="34">
        <v>177954</v>
      </c>
      <c r="G22" s="32">
        <v>1239</v>
      </c>
      <c r="H22" s="32">
        <v>23657</v>
      </c>
      <c r="I22" s="35">
        <v>153058</v>
      </c>
      <c r="J22" s="36">
        <v>275071</v>
      </c>
      <c r="K22" s="32">
        <v>2294</v>
      </c>
      <c r="L22" s="32">
        <v>19336</v>
      </c>
      <c r="M22" s="33">
        <v>253442</v>
      </c>
    </row>
    <row r="23" spans="1:13" ht="17.850000000000001" customHeight="1">
      <c r="A23" s="31" t="s">
        <v>79</v>
      </c>
      <c r="B23" s="32">
        <v>-107722</v>
      </c>
      <c r="C23" s="32">
        <v>-652</v>
      </c>
      <c r="D23" s="32">
        <v>3010</v>
      </c>
      <c r="E23" s="33">
        <v>-110080</v>
      </c>
      <c r="F23" s="34">
        <v>175484</v>
      </c>
      <c r="G23" s="32">
        <v>1545</v>
      </c>
      <c r="H23" s="32">
        <v>21854</v>
      </c>
      <c r="I23" s="35">
        <v>152085</v>
      </c>
      <c r="J23" s="36">
        <v>283206</v>
      </c>
      <c r="K23" s="32">
        <v>2197</v>
      </c>
      <c r="L23" s="32">
        <v>18843</v>
      </c>
      <c r="M23" s="33">
        <v>262166</v>
      </c>
    </row>
    <row r="24" spans="1:13" ht="17.850000000000001" customHeight="1">
      <c r="A24" s="31" t="s">
        <v>80</v>
      </c>
      <c r="B24" s="32">
        <v>-100088</v>
      </c>
      <c r="C24" s="32">
        <v>-650</v>
      </c>
      <c r="D24" s="32">
        <v>4807</v>
      </c>
      <c r="E24" s="33">
        <v>-104245</v>
      </c>
      <c r="F24" s="34">
        <v>170941</v>
      </c>
      <c r="G24" s="32">
        <v>1681</v>
      </c>
      <c r="H24" s="32">
        <v>22472</v>
      </c>
      <c r="I24" s="35">
        <v>146788</v>
      </c>
      <c r="J24" s="36">
        <v>271029</v>
      </c>
      <c r="K24" s="32">
        <v>2330</v>
      </c>
      <c r="L24" s="32">
        <v>17666</v>
      </c>
      <c r="M24" s="33">
        <v>251033</v>
      </c>
    </row>
    <row r="25" spans="1:13" ht="17.850000000000001" customHeight="1">
      <c r="A25" s="31" t="s">
        <v>81</v>
      </c>
      <c r="B25" s="32">
        <v>-106002</v>
      </c>
      <c r="C25" s="32">
        <v>143</v>
      </c>
      <c r="D25" s="32">
        <v>5144</v>
      </c>
      <c r="E25" s="33">
        <v>-111289</v>
      </c>
      <c r="F25" s="34">
        <v>176509</v>
      </c>
      <c r="G25" s="32">
        <v>2249</v>
      </c>
      <c r="H25" s="32">
        <v>23486</v>
      </c>
      <c r="I25" s="35">
        <v>150774</v>
      </c>
      <c r="J25" s="36">
        <v>282510</v>
      </c>
      <c r="K25" s="32">
        <v>2106</v>
      </c>
      <c r="L25" s="32">
        <v>18341</v>
      </c>
      <c r="M25" s="33">
        <v>262063</v>
      </c>
    </row>
    <row r="26" spans="1:13" ht="17.850000000000001" customHeight="1">
      <c r="A26" s="31" t="s">
        <v>82</v>
      </c>
      <c r="B26" s="32">
        <v>-122822</v>
      </c>
      <c r="C26" s="32">
        <v>-568</v>
      </c>
      <c r="D26" s="32">
        <v>3337</v>
      </c>
      <c r="E26" s="33">
        <v>-125592</v>
      </c>
      <c r="F26" s="34">
        <v>170476</v>
      </c>
      <c r="G26" s="32">
        <v>1841</v>
      </c>
      <c r="H26" s="32">
        <v>22352</v>
      </c>
      <c r="I26" s="35">
        <v>146283</v>
      </c>
      <c r="J26" s="36">
        <v>293299</v>
      </c>
      <c r="K26" s="32">
        <v>2408</v>
      </c>
      <c r="L26" s="32">
        <v>19015</v>
      </c>
      <c r="M26" s="33">
        <v>271875</v>
      </c>
    </row>
    <row r="27" spans="1:13" ht="35.1" customHeight="1">
      <c r="A27" s="37" t="s">
        <v>84</v>
      </c>
      <c r="B27" s="32"/>
      <c r="C27" s="32"/>
      <c r="D27" s="32"/>
      <c r="E27" s="33"/>
      <c r="F27" s="34"/>
      <c r="G27" s="32"/>
      <c r="H27" s="32"/>
      <c r="I27" s="35"/>
      <c r="J27" s="36"/>
      <c r="K27" s="32"/>
      <c r="L27" s="32"/>
      <c r="M27" s="33"/>
    </row>
    <row r="28" spans="1:13" ht="30.6" customHeight="1">
      <c r="A28" s="25" t="s">
        <v>70</v>
      </c>
      <c r="B28" s="26">
        <v>-839640</v>
      </c>
      <c r="C28" s="26">
        <v>-5078</v>
      </c>
      <c r="D28" s="26">
        <v>30669</v>
      </c>
      <c r="E28" s="27">
        <v>-865231</v>
      </c>
      <c r="F28" s="28">
        <v>1268557</v>
      </c>
      <c r="G28" s="26">
        <v>9015</v>
      </c>
      <c r="H28" s="26">
        <v>148825</v>
      </c>
      <c r="I28" s="29">
        <v>1110716</v>
      </c>
      <c r="J28" s="30">
        <v>2108197</v>
      </c>
      <c r="K28" s="26">
        <v>14094</v>
      </c>
      <c r="L28" s="26">
        <v>118157</v>
      </c>
      <c r="M28" s="27">
        <v>1975947</v>
      </c>
    </row>
    <row r="29" spans="1:13" ht="25.35" customHeight="1">
      <c r="A29" s="31" t="s">
        <v>85</v>
      </c>
      <c r="B29" s="32">
        <v>-156077</v>
      </c>
      <c r="C29" s="32">
        <v>-918</v>
      </c>
      <c r="D29" s="32">
        <v>4021</v>
      </c>
      <c r="E29" s="33">
        <v>-159180</v>
      </c>
      <c r="F29" s="34">
        <v>173735</v>
      </c>
      <c r="G29" s="32">
        <v>1099</v>
      </c>
      <c r="H29" s="32">
        <v>23135</v>
      </c>
      <c r="I29" s="35">
        <v>149502</v>
      </c>
      <c r="J29" s="36">
        <v>329812</v>
      </c>
      <c r="K29" s="32">
        <v>2017</v>
      </c>
      <c r="L29" s="32">
        <v>19114</v>
      </c>
      <c r="M29" s="33">
        <v>308682</v>
      </c>
    </row>
    <row r="30" spans="1:13" ht="17.850000000000001" customHeight="1">
      <c r="A30" s="31" t="s">
        <v>86</v>
      </c>
      <c r="B30" s="32">
        <v>-147190</v>
      </c>
      <c r="C30" s="32">
        <v>734</v>
      </c>
      <c r="D30" s="32">
        <v>3371</v>
      </c>
      <c r="E30" s="33">
        <v>-151296</v>
      </c>
      <c r="F30" s="34">
        <v>180967</v>
      </c>
      <c r="G30" s="32">
        <v>2873</v>
      </c>
      <c r="H30" s="32">
        <v>21987</v>
      </c>
      <c r="I30" s="35">
        <v>156107</v>
      </c>
      <c r="J30" s="36">
        <v>328158</v>
      </c>
      <c r="K30" s="32">
        <v>2139</v>
      </c>
      <c r="L30" s="32">
        <v>18616</v>
      </c>
      <c r="M30" s="33">
        <v>307403</v>
      </c>
    </row>
    <row r="31" spans="1:13" ht="17.850000000000001" customHeight="1">
      <c r="A31" s="31" t="s">
        <v>87</v>
      </c>
      <c r="B31" s="32">
        <v>-162517</v>
      </c>
      <c r="C31" s="32">
        <v>-566</v>
      </c>
      <c r="D31" s="32">
        <v>4618</v>
      </c>
      <c r="E31" s="33">
        <v>-166569</v>
      </c>
      <c r="F31" s="34">
        <v>184226</v>
      </c>
      <c r="G31" s="32">
        <v>1585</v>
      </c>
      <c r="H31" s="32">
        <v>22455</v>
      </c>
      <c r="I31" s="35">
        <v>160186</v>
      </c>
      <c r="J31" s="36">
        <v>346743</v>
      </c>
      <c r="K31" s="32">
        <v>2151</v>
      </c>
      <c r="L31" s="32">
        <v>17837</v>
      </c>
      <c r="M31" s="33">
        <v>326755</v>
      </c>
    </row>
    <row r="32" spans="1:13" ht="17.850000000000001" customHeight="1">
      <c r="A32" s="31" t="s">
        <v>88</v>
      </c>
      <c r="B32" s="32">
        <v>-86912</v>
      </c>
      <c r="C32" s="32">
        <v>-1014</v>
      </c>
      <c r="D32" s="32">
        <v>4869</v>
      </c>
      <c r="E32" s="33">
        <v>-90767</v>
      </c>
      <c r="F32" s="34">
        <v>190893</v>
      </c>
      <c r="G32" s="32">
        <v>810</v>
      </c>
      <c r="H32" s="32">
        <v>20698</v>
      </c>
      <c r="I32" s="35">
        <v>169385</v>
      </c>
      <c r="J32" s="36">
        <v>277805</v>
      </c>
      <c r="K32" s="32">
        <v>1824</v>
      </c>
      <c r="L32" s="32">
        <v>15829</v>
      </c>
      <c r="M32" s="33">
        <v>260152</v>
      </c>
    </row>
    <row r="33" spans="1:13" ht="17.850000000000001" customHeight="1">
      <c r="A33" s="31" t="s">
        <v>89</v>
      </c>
      <c r="B33" s="32">
        <v>-97352</v>
      </c>
      <c r="C33" s="32">
        <v>-1141</v>
      </c>
      <c r="D33" s="32">
        <v>3608</v>
      </c>
      <c r="E33" s="33">
        <v>-99819</v>
      </c>
      <c r="F33" s="34">
        <v>180093</v>
      </c>
      <c r="G33" s="32">
        <v>723</v>
      </c>
      <c r="H33" s="32">
        <v>19678</v>
      </c>
      <c r="I33" s="35">
        <v>159691</v>
      </c>
      <c r="J33" s="36">
        <v>277444</v>
      </c>
      <c r="K33" s="32">
        <v>1864</v>
      </c>
      <c r="L33" s="32">
        <v>16070</v>
      </c>
      <c r="M33" s="33">
        <v>259510</v>
      </c>
    </row>
    <row r="34" spans="1:13" ht="17.850000000000001" customHeight="1">
      <c r="A34" s="31" t="s">
        <v>90</v>
      </c>
      <c r="B34" s="32">
        <v>-85717</v>
      </c>
      <c r="C34" s="32">
        <v>-1139</v>
      </c>
      <c r="D34" s="32">
        <v>5225</v>
      </c>
      <c r="E34" s="33">
        <v>-89803</v>
      </c>
      <c r="F34" s="34">
        <v>179217</v>
      </c>
      <c r="G34" s="32">
        <v>870</v>
      </c>
      <c r="H34" s="32">
        <v>20679</v>
      </c>
      <c r="I34" s="35">
        <v>157668</v>
      </c>
      <c r="J34" s="36">
        <v>264934</v>
      </c>
      <c r="K34" s="32">
        <v>2009</v>
      </c>
      <c r="L34" s="32">
        <v>15454</v>
      </c>
      <c r="M34" s="33">
        <v>247471</v>
      </c>
    </row>
    <row r="35" spans="1:13" ht="25.35" customHeight="1">
      <c r="A35" s="31" t="s">
        <v>77</v>
      </c>
      <c r="B35" s="32">
        <v>-103876</v>
      </c>
      <c r="C35" s="32">
        <v>-1036</v>
      </c>
      <c r="D35" s="32">
        <v>4957</v>
      </c>
      <c r="E35" s="33">
        <v>-107797</v>
      </c>
      <c r="F35" s="34">
        <v>179425</v>
      </c>
      <c r="G35" s="32">
        <v>1054</v>
      </c>
      <c r="H35" s="32">
        <v>20194</v>
      </c>
      <c r="I35" s="35">
        <v>158177</v>
      </c>
      <c r="J35" s="36">
        <v>283301</v>
      </c>
      <c r="K35" s="32">
        <v>2091</v>
      </c>
      <c r="L35" s="32">
        <v>15236</v>
      </c>
      <c r="M35" s="33">
        <v>265974</v>
      </c>
    </row>
    <row r="36" spans="1:13" ht="17.850000000000001" customHeight="1">
      <c r="A36" s="31" t="s">
        <v>78</v>
      </c>
      <c r="B36" s="32" t="s">
        <v>7</v>
      </c>
      <c r="C36" s="32" t="s">
        <v>7</v>
      </c>
      <c r="D36" s="32" t="s">
        <v>7</v>
      </c>
      <c r="E36" s="33" t="s">
        <v>7</v>
      </c>
      <c r="F36" s="34" t="s">
        <v>7</v>
      </c>
      <c r="G36" s="32" t="s">
        <v>7</v>
      </c>
      <c r="H36" s="32" t="s">
        <v>7</v>
      </c>
      <c r="I36" s="35" t="s">
        <v>7</v>
      </c>
      <c r="J36" s="36" t="s">
        <v>7</v>
      </c>
      <c r="K36" s="32" t="s">
        <v>7</v>
      </c>
      <c r="L36" s="32" t="s">
        <v>7</v>
      </c>
      <c r="M36" s="33" t="s">
        <v>7</v>
      </c>
    </row>
    <row r="37" spans="1:13" ht="17.850000000000001" customHeight="1">
      <c r="A37" s="31" t="s">
        <v>79</v>
      </c>
      <c r="B37" s="32" t="s">
        <v>7</v>
      </c>
      <c r="C37" s="32" t="s">
        <v>7</v>
      </c>
      <c r="D37" s="32" t="s">
        <v>7</v>
      </c>
      <c r="E37" s="33" t="s">
        <v>7</v>
      </c>
      <c r="F37" s="34" t="s">
        <v>7</v>
      </c>
      <c r="G37" s="32" t="s">
        <v>7</v>
      </c>
      <c r="H37" s="32" t="s">
        <v>7</v>
      </c>
      <c r="I37" s="35" t="s">
        <v>7</v>
      </c>
      <c r="J37" s="36" t="s">
        <v>7</v>
      </c>
      <c r="K37" s="32" t="s">
        <v>7</v>
      </c>
      <c r="L37" s="32" t="s">
        <v>7</v>
      </c>
      <c r="M37" s="33" t="s">
        <v>7</v>
      </c>
    </row>
    <row r="38" spans="1:13" ht="17.850000000000001" customHeight="1">
      <c r="A38" s="31" t="s">
        <v>80</v>
      </c>
      <c r="B38" s="32" t="s">
        <v>7</v>
      </c>
      <c r="C38" s="32" t="s">
        <v>7</v>
      </c>
      <c r="D38" s="32" t="s">
        <v>7</v>
      </c>
      <c r="E38" s="33" t="s">
        <v>7</v>
      </c>
      <c r="F38" s="34" t="s">
        <v>7</v>
      </c>
      <c r="G38" s="32" t="s">
        <v>7</v>
      </c>
      <c r="H38" s="32" t="s">
        <v>7</v>
      </c>
      <c r="I38" s="35" t="s">
        <v>7</v>
      </c>
      <c r="J38" s="36" t="s">
        <v>7</v>
      </c>
      <c r="K38" s="32" t="s">
        <v>7</v>
      </c>
      <c r="L38" s="32" t="s">
        <v>7</v>
      </c>
      <c r="M38" s="33" t="s">
        <v>7</v>
      </c>
    </row>
    <row r="39" spans="1:13" ht="17.850000000000001" customHeight="1">
      <c r="A39" s="31" t="s">
        <v>81</v>
      </c>
      <c r="B39" s="32" t="s">
        <v>7</v>
      </c>
      <c r="C39" s="32" t="s">
        <v>7</v>
      </c>
      <c r="D39" s="32" t="s">
        <v>7</v>
      </c>
      <c r="E39" s="33" t="s">
        <v>7</v>
      </c>
      <c r="F39" s="34" t="s">
        <v>7</v>
      </c>
      <c r="G39" s="32" t="s">
        <v>7</v>
      </c>
      <c r="H39" s="32" t="s">
        <v>7</v>
      </c>
      <c r="I39" s="35" t="s">
        <v>7</v>
      </c>
      <c r="J39" s="36" t="s">
        <v>7</v>
      </c>
      <c r="K39" s="32" t="s">
        <v>7</v>
      </c>
      <c r="L39" s="32" t="s">
        <v>7</v>
      </c>
      <c r="M39" s="33" t="s">
        <v>7</v>
      </c>
    </row>
    <row r="40" spans="1:13" ht="17.850000000000001" customHeight="1" thickBot="1">
      <c r="A40" s="246" t="s">
        <v>82</v>
      </c>
      <c r="B40" s="247" t="s">
        <v>7</v>
      </c>
      <c r="C40" s="247" t="s">
        <v>7</v>
      </c>
      <c r="D40" s="247" t="s">
        <v>7</v>
      </c>
      <c r="E40" s="248" t="s">
        <v>7</v>
      </c>
      <c r="F40" s="249" t="s">
        <v>7</v>
      </c>
      <c r="G40" s="247" t="s">
        <v>7</v>
      </c>
      <c r="H40" s="247" t="s">
        <v>7</v>
      </c>
      <c r="I40" s="250" t="s">
        <v>7</v>
      </c>
      <c r="J40" s="251" t="s">
        <v>7</v>
      </c>
      <c r="K40" s="247" t="s">
        <v>7</v>
      </c>
      <c r="L40" s="247" t="s">
        <v>7</v>
      </c>
      <c r="M40" s="248" t="s">
        <v>7</v>
      </c>
    </row>
    <row r="41" spans="1:13" ht="22.35" customHeight="1">
      <c r="A41" s="43" t="s">
        <v>334</v>
      </c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</row>
    <row r="42" spans="1:13">
      <c r="A42" s="43" t="s">
        <v>335</v>
      </c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</row>
    <row r="43" spans="1:13">
      <c r="A43" s="43" t="s">
        <v>336</v>
      </c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</row>
    <row r="44" spans="1:13" ht="22.35" customHeight="1">
      <c r="A44" s="43" t="s">
        <v>1141</v>
      </c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</row>
    <row r="45" spans="1:13">
      <c r="A45" s="43" t="s">
        <v>1142</v>
      </c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</row>
    <row r="46" spans="1:13" ht="22.35" customHeight="1">
      <c r="A46" s="43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3" ht="22.35" customHeight="1">
      <c r="A47" s="43" t="s">
        <v>337</v>
      </c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</row>
    <row r="48" spans="1:13" ht="15" customHeight="1">
      <c r="A48" s="43" t="s">
        <v>338</v>
      </c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</row>
    <row r="49" spans="1:1" ht="22.35" customHeight="1">
      <c r="A49" s="2" t="str">
        <f>'5'!$A$60</f>
        <v>데이터의 출처·비표본 오차·정의 및 순 조정에 포함되어 있는 세부사항에 대한 정보는 공표자료의 주석을 확인하거나 위 링크에서 확인하기를 바랍니다.</v>
      </c>
    </row>
  </sheetData>
  <mergeCells count="5">
    <mergeCell ref="A10:A11"/>
    <mergeCell ref="A8:A9"/>
    <mergeCell ref="B10:E10"/>
    <mergeCell ref="F10:I10"/>
    <mergeCell ref="J10:M10"/>
  </mergeCells>
  <phoneticPr fontId="37" type="noConversion"/>
  <printOptions horizontalCentered="1"/>
  <pageMargins left="0.7" right="0.7" top="0.5" bottom="0.5" header="0.3" footer="0.3"/>
  <pageSetup scale="53" firstPageNumber="11" orientation="portrait" useFirstPageNumber="1" r:id="rId1"/>
  <customProperties>
    <customPr name="SourceTableID" r:id="rId2"/>
  </customPropertie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EA857-7451-43B7-88A7-4FC4D5178408}">
  <sheetPr codeName="Sheet10">
    <pageSetUpPr fitToPage="1"/>
  </sheetPr>
  <dimension ref="A1:J87"/>
  <sheetViews>
    <sheetView showGridLines="0" showOutlineSymbols="0" zoomScale="85" zoomScaleNormal="85" workbookViewId="0"/>
  </sheetViews>
  <sheetFormatPr defaultColWidth="9.6640625" defaultRowHeight="15"/>
  <cols>
    <col min="1" max="9" width="13.6640625" style="2" customWidth="1"/>
    <col min="10" max="10" width="9.6640625" style="234" customWidth="1"/>
    <col min="11" max="16384" width="9.6640625" style="234"/>
  </cols>
  <sheetData>
    <row r="1" spans="1:9" ht="15.75">
      <c r="A1" s="2" t="s">
        <v>58</v>
      </c>
      <c r="I1" s="88"/>
    </row>
    <row r="2" spans="1:9" ht="25.35" customHeight="1">
      <c r="A2" s="48" t="s">
        <v>3</v>
      </c>
      <c r="B2" s="55"/>
      <c r="C2" s="55"/>
      <c r="D2" s="55"/>
      <c r="E2" s="55"/>
      <c r="F2" s="55"/>
      <c r="G2" s="55"/>
      <c r="H2" s="55"/>
      <c r="I2" s="56"/>
    </row>
    <row r="3" spans="1:9" ht="25.35" customHeight="1">
      <c r="A3" s="794" t="str">
        <f>VLOOKUP(A2,'Table of Contents'!A:C,3,0)</f>
        <v xml:space="preserve"> 상품 및 서비스별 계절조정계열</v>
      </c>
      <c r="B3" s="797"/>
      <c r="C3" s="797"/>
      <c r="D3" s="797"/>
      <c r="E3" s="797"/>
      <c r="F3" s="797"/>
      <c r="G3" s="797"/>
      <c r="H3" s="797"/>
      <c r="I3" s="797"/>
    </row>
    <row r="4" spans="1:9" s="238" customFormat="1" ht="45" customHeight="1">
      <c r="A4" s="4" t="s">
        <v>339</v>
      </c>
      <c r="B4" s="4"/>
      <c r="C4" s="4"/>
      <c r="D4" s="4"/>
      <c r="E4" s="4"/>
      <c r="F4" s="4"/>
      <c r="G4" s="4"/>
      <c r="H4" s="4"/>
      <c r="I4" s="5"/>
    </row>
    <row r="5" spans="1:9" s="238" customFormat="1" ht="23.25">
      <c r="A5" s="4" t="s">
        <v>340</v>
      </c>
      <c r="B5" s="4"/>
      <c r="C5" s="4"/>
      <c r="D5" s="4"/>
      <c r="E5" s="4"/>
      <c r="F5" s="4"/>
      <c r="G5" s="4"/>
      <c r="H5" s="4"/>
      <c r="I5" s="5"/>
    </row>
    <row r="6" spans="1:9" s="238" customFormat="1" ht="23.25">
      <c r="A6" s="4" t="str">
        <f>VLOOKUP(MID(CONCATENATE(A4," ",A5),SEARCH(".",CONCATENATE(A4," ",A5))+2,LEN(CONCATENATE(A4," ",A5))),'Table of Contents'!B:C,2,0)</f>
        <v xml:space="preserve"> 주된 최종용도별 실질 상품 무역, 연쇄가격 2017년</v>
      </c>
      <c r="B6" s="4"/>
      <c r="C6" s="4"/>
      <c r="D6" s="4"/>
      <c r="E6" s="4"/>
      <c r="F6" s="4"/>
      <c r="G6" s="4"/>
      <c r="H6" s="4"/>
      <c r="I6" s="5"/>
    </row>
    <row r="7" spans="1:9" ht="20.100000000000001" customHeight="1">
      <c r="A7" s="8" t="s">
        <v>341</v>
      </c>
      <c r="B7" s="8"/>
      <c r="C7" s="8"/>
      <c r="D7" s="8"/>
      <c r="E7" s="8"/>
      <c r="F7" s="8"/>
      <c r="G7" s="8"/>
      <c r="H7" s="8"/>
      <c r="I7" s="8"/>
    </row>
    <row r="8" spans="1:9" ht="20.100000000000001" customHeight="1">
      <c r="A8" s="257" t="s">
        <v>342</v>
      </c>
      <c r="B8" s="257"/>
      <c r="C8" s="257"/>
      <c r="D8" s="257"/>
      <c r="E8" s="257"/>
      <c r="F8" s="257"/>
      <c r="G8" s="257"/>
      <c r="H8" s="257"/>
      <c r="I8" s="257"/>
    </row>
    <row r="9" spans="1:9" ht="45.75" thickBot="1">
      <c r="A9" s="827" t="s">
        <v>1050</v>
      </c>
      <c r="B9" s="257"/>
      <c r="C9" s="257"/>
      <c r="D9" s="257"/>
      <c r="E9" s="257"/>
      <c r="F9" s="257"/>
      <c r="G9" s="257"/>
      <c r="H9" s="257"/>
      <c r="I9" s="257"/>
    </row>
    <row r="10" spans="1:9" ht="25.35" customHeight="1" thickTop="1">
      <c r="A10" s="1004" t="s">
        <v>61</v>
      </c>
      <c r="B10" s="991" t="s">
        <v>126</v>
      </c>
      <c r="C10" s="13" t="s">
        <v>1065</v>
      </c>
      <c r="D10" s="143"/>
      <c r="E10" s="143"/>
      <c r="F10" s="143"/>
      <c r="G10" s="143"/>
      <c r="H10" s="143"/>
      <c r="I10" s="143"/>
    </row>
    <row r="11" spans="1:9" ht="45" customHeight="1" thickBot="1">
      <c r="A11" s="1005"/>
      <c r="B11" s="992"/>
      <c r="C11" s="144" t="s">
        <v>128</v>
      </c>
      <c r="D11" s="145" t="s">
        <v>129</v>
      </c>
      <c r="E11" s="145" t="s">
        <v>130</v>
      </c>
      <c r="F11" s="145" t="s">
        <v>1064</v>
      </c>
      <c r="G11" s="145" t="s">
        <v>132</v>
      </c>
      <c r="H11" s="145" t="s">
        <v>133</v>
      </c>
      <c r="I11" s="145" t="s">
        <v>343</v>
      </c>
    </row>
    <row r="12" spans="1:9" ht="25.35" customHeight="1" thickTop="1">
      <c r="A12" s="1004" t="s">
        <v>1068</v>
      </c>
      <c r="B12" s="991" t="s">
        <v>1109</v>
      </c>
      <c r="C12" s="988" t="s">
        <v>1066</v>
      </c>
      <c r="D12" s="989"/>
      <c r="E12" s="989"/>
      <c r="F12" s="989"/>
      <c r="G12" s="989"/>
      <c r="H12" s="989"/>
      <c r="I12" s="990"/>
    </row>
    <row r="13" spans="1:9" ht="45" customHeight="1" thickBot="1">
      <c r="A13" s="1005"/>
      <c r="B13" s="992"/>
      <c r="C13" s="349" t="s">
        <v>1110</v>
      </c>
      <c r="D13" s="374" t="s">
        <v>1111</v>
      </c>
      <c r="E13" s="374" t="s">
        <v>1112</v>
      </c>
      <c r="F13" s="374" t="s">
        <v>1067</v>
      </c>
      <c r="G13" s="374" t="s">
        <v>1113</v>
      </c>
      <c r="H13" s="374" t="s">
        <v>1114</v>
      </c>
      <c r="I13" s="374" t="s">
        <v>1108</v>
      </c>
    </row>
    <row r="14" spans="1:9" ht="25.35" customHeight="1" thickTop="1">
      <c r="A14" s="146"/>
      <c r="B14" s="267" t="s">
        <v>1085</v>
      </c>
      <c r="C14" s="163"/>
      <c r="D14" s="164"/>
      <c r="E14" s="163"/>
      <c r="F14" s="165"/>
      <c r="G14" s="165"/>
      <c r="H14" s="165"/>
      <c r="I14" s="165"/>
    </row>
    <row r="15" spans="1:9" ht="28.35" customHeight="1">
      <c r="A15" s="258" t="s">
        <v>83</v>
      </c>
      <c r="B15" s="256"/>
      <c r="C15" s="255" t="s">
        <v>58</v>
      </c>
      <c r="D15" s="168" t="s">
        <v>58</v>
      </c>
      <c r="E15" s="168" t="s">
        <v>58</v>
      </c>
      <c r="F15" s="168" t="s">
        <v>58</v>
      </c>
      <c r="G15" s="168" t="s">
        <v>58</v>
      </c>
      <c r="H15" s="168" t="s">
        <v>58</v>
      </c>
      <c r="I15" s="167" t="s">
        <v>58</v>
      </c>
    </row>
    <row r="16" spans="1:9" ht="25.35" customHeight="1">
      <c r="A16" s="46" t="s">
        <v>69</v>
      </c>
      <c r="B16" s="259">
        <v>1732500</v>
      </c>
      <c r="C16" s="263">
        <v>127219</v>
      </c>
      <c r="D16" s="245">
        <v>560798</v>
      </c>
      <c r="E16" s="245">
        <v>578267</v>
      </c>
      <c r="F16" s="245">
        <v>151959</v>
      </c>
      <c r="G16" s="245">
        <v>240409</v>
      </c>
      <c r="H16" s="245">
        <v>73461</v>
      </c>
      <c r="I16" s="261">
        <v>386</v>
      </c>
    </row>
    <row r="17" spans="1:9">
      <c r="A17" s="268" t="s">
        <v>70</v>
      </c>
      <c r="B17" s="266">
        <v>1006988</v>
      </c>
      <c r="C17" s="269">
        <v>73526</v>
      </c>
      <c r="D17" s="270">
        <v>326558</v>
      </c>
      <c r="E17" s="270">
        <v>333406</v>
      </c>
      <c r="F17" s="270">
        <v>90210</v>
      </c>
      <c r="G17" s="270">
        <v>141316</v>
      </c>
      <c r="H17" s="270">
        <v>41729</v>
      </c>
      <c r="I17" s="271">
        <v>243</v>
      </c>
    </row>
    <row r="18" spans="1:9" ht="22.35" customHeight="1">
      <c r="A18" s="46" t="s">
        <v>71</v>
      </c>
      <c r="B18" s="259">
        <v>143279</v>
      </c>
      <c r="C18" s="263">
        <v>10314</v>
      </c>
      <c r="D18" s="245">
        <v>46991</v>
      </c>
      <c r="E18" s="245">
        <v>46385</v>
      </c>
      <c r="F18" s="245">
        <v>13363</v>
      </c>
      <c r="G18" s="245">
        <v>20132</v>
      </c>
      <c r="H18" s="245">
        <v>5968</v>
      </c>
      <c r="I18" s="261">
        <v>125</v>
      </c>
    </row>
    <row r="19" spans="1:9">
      <c r="A19" s="46" t="s">
        <v>72</v>
      </c>
      <c r="B19" s="259">
        <v>146557</v>
      </c>
      <c r="C19" s="263">
        <v>11092</v>
      </c>
      <c r="D19" s="245">
        <v>48918</v>
      </c>
      <c r="E19" s="245">
        <v>47686</v>
      </c>
      <c r="F19" s="245">
        <v>12781</v>
      </c>
      <c r="G19" s="245">
        <v>19940</v>
      </c>
      <c r="H19" s="245">
        <v>5789</v>
      </c>
      <c r="I19" s="261">
        <v>351</v>
      </c>
    </row>
    <row r="20" spans="1:9">
      <c r="A20" s="46" t="s">
        <v>73</v>
      </c>
      <c r="B20" s="259">
        <v>142954</v>
      </c>
      <c r="C20" s="263">
        <v>10822</v>
      </c>
      <c r="D20" s="245">
        <v>47353</v>
      </c>
      <c r="E20" s="245">
        <v>46221</v>
      </c>
      <c r="F20" s="245">
        <v>12705</v>
      </c>
      <c r="G20" s="245">
        <v>19681</v>
      </c>
      <c r="H20" s="245">
        <v>5876</v>
      </c>
      <c r="I20" s="261">
        <v>294</v>
      </c>
    </row>
    <row r="21" spans="1:9">
      <c r="A21" s="46" t="s">
        <v>74</v>
      </c>
      <c r="B21" s="259">
        <v>143167</v>
      </c>
      <c r="C21" s="263">
        <v>10472</v>
      </c>
      <c r="D21" s="245">
        <v>45329</v>
      </c>
      <c r="E21" s="245">
        <v>47529</v>
      </c>
      <c r="F21" s="245">
        <v>13256</v>
      </c>
      <c r="G21" s="245">
        <v>20642</v>
      </c>
      <c r="H21" s="245">
        <v>6105</v>
      </c>
      <c r="I21" s="261">
        <v>-167</v>
      </c>
    </row>
    <row r="22" spans="1:9">
      <c r="A22" s="46" t="s">
        <v>75</v>
      </c>
      <c r="B22" s="259">
        <v>141770</v>
      </c>
      <c r="C22" s="263">
        <v>10054</v>
      </c>
      <c r="D22" s="245">
        <v>45406</v>
      </c>
      <c r="E22" s="245">
        <v>47092</v>
      </c>
      <c r="F22" s="245">
        <v>12831</v>
      </c>
      <c r="G22" s="245">
        <v>20589</v>
      </c>
      <c r="H22" s="245">
        <v>5938</v>
      </c>
      <c r="I22" s="261">
        <v>-139</v>
      </c>
    </row>
    <row r="23" spans="1:9">
      <c r="A23" s="46" t="s">
        <v>76</v>
      </c>
      <c r="B23" s="259">
        <v>144950</v>
      </c>
      <c r="C23" s="263">
        <v>10296</v>
      </c>
      <c r="D23" s="245">
        <v>46671</v>
      </c>
      <c r="E23" s="245">
        <v>48401</v>
      </c>
      <c r="F23" s="245">
        <v>13343</v>
      </c>
      <c r="G23" s="245">
        <v>20352</v>
      </c>
      <c r="H23" s="245">
        <v>5970</v>
      </c>
      <c r="I23" s="261">
        <v>-83</v>
      </c>
    </row>
    <row r="24" spans="1:9" ht="25.35" customHeight="1">
      <c r="A24" s="46" t="s">
        <v>77</v>
      </c>
      <c r="B24" s="259">
        <v>144311</v>
      </c>
      <c r="C24" s="263">
        <v>10475</v>
      </c>
      <c r="D24" s="245">
        <v>45890</v>
      </c>
      <c r="E24" s="245">
        <v>50092</v>
      </c>
      <c r="F24" s="245">
        <v>11932</v>
      </c>
      <c r="G24" s="245">
        <v>19980</v>
      </c>
      <c r="H24" s="245">
        <v>6082</v>
      </c>
      <c r="I24" s="261">
        <v>-139</v>
      </c>
    </row>
    <row r="25" spans="1:9">
      <c r="A25" s="46" t="s">
        <v>78</v>
      </c>
      <c r="B25" s="259">
        <v>148682</v>
      </c>
      <c r="C25" s="263">
        <v>10431</v>
      </c>
      <c r="D25" s="245">
        <v>47248</v>
      </c>
      <c r="E25" s="245">
        <v>51308</v>
      </c>
      <c r="F25" s="245">
        <v>12542</v>
      </c>
      <c r="G25" s="245">
        <v>20661</v>
      </c>
      <c r="H25" s="245">
        <v>6658</v>
      </c>
      <c r="I25" s="261">
        <v>-166</v>
      </c>
    </row>
    <row r="26" spans="1:9">
      <c r="A26" s="46" t="s">
        <v>79</v>
      </c>
      <c r="B26" s="259">
        <v>147494</v>
      </c>
      <c r="C26" s="263">
        <v>10937</v>
      </c>
      <c r="D26" s="245">
        <v>47291</v>
      </c>
      <c r="E26" s="245">
        <v>50115</v>
      </c>
      <c r="F26" s="245">
        <v>13089</v>
      </c>
      <c r="G26" s="245">
        <v>19935</v>
      </c>
      <c r="H26" s="245">
        <v>6152</v>
      </c>
      <c r="I26" s="261">
        <v>-25</v>
      </c>
    </row>
    <row r="27" spans="1:9">
      <c r="A27" s="46" t="s">
        <v>80</v>
      </c>
      <c r="B27" s="259">
        <v>141723</v>
      </c>
      <c r="C27" s="263">
        <v>10534</v>
      </c>
      <c r="D27" s="245">
        <v>45799</v>
      </c>
      <c r="E27" s="245">
        <v>47683</v>
      </c>
      <c r="F27" s="245">
        <v>11832</v>
      </c>
      <c r="G27" s="245">
        <v>19448</v>
      </c>
      <c r="H27" s="245">
        <v>6381</v>
      </c>
      <c r="I27" s="261">
        <v>46</v>
      </c>
    </row>
    <row r="28" spans="1:9">
      <c r="A28" s="46" t="s">
        <v>81</v>
      </c>
      <c r="B28" s="259">
        <v>146085</v>
      </c>
      <c r="C28" s="263">
        <v>11019</v>
      </c>
      <c r="D28" s="245">
        <v>47509</v>
      </c>
      <c r="E28" s="245">
        <v>48529</v>
      </c>
      <c r="F28" s="245">
        <v>12595</v>
      </c>
      <c r="G28" s="245">
        <v>20252</v>
      </c>
      <c r="H28" s="245">
        <v>6101</v>
      </c>
      <c r="I28" s="261">
        <v>79</v>
      </c>
    </row>
    <row r="29" spans="1:9">
      <c r="A29" s="46" t="s">
        <v>82</v>
      </c>
      <c r="B29" s="259">
        <v>141529</v>
      </c>
      <c r="C29" s="263">
        <v>10773</v>
      </c>
      <c r="D29" s="245">
        <v>46393</v>
      </c>
      <c r="E29" s="245">
        <v>47227</v>
      </c>
      <c r="F29" s="245">
        <v>11690</v>
      </c>
      <c r="G29" s="245">
        <v>18797</v>
      </c>
      <c r="H29" s="245">
        <v>6439</v>
      </c>
      <c r="I29" s="261">
        <v>209</v>
      </c>
    </row>
    <row r="30" spans="1:9" ht="28.35" customHeight="1">
      <c r="A30" s="262" t="s">
        <v>84</v>
      </c>
      <c r="B30" s="35"/>
      <c r="C30" s="34"/>
      <c r="D30" s="32"/>
      <c r="E30" s="32"/>
      <c r="F30" s="32"/>
      <c r="G30" s="32"/>
      <c r="H30" s="32"/>
      <c r="I30" s="33"/>
    </row>
    <row r="31" spans="1:9" ht="25.35" customHeight="1">
      <c r="A31" s="268" t="s">
        <v>70</v>
      </c>
      <c r="B31" s="266">
        <v>1038330</v>
      </c>
      <c r="C31" s="269">
        <v>70503</v>
      </c>
      <c r="D31" s="270">
        <v>336490</v>
      </c>
      <c r="E31" s="270">
        <v>363096</v>
      </c>
      <c r="F31" s="270">
        <v>80164</v>
      </c>
      <c r="G31" s="270">
        <v>140056</v>
      </c>
      <c r="H31" s="270">
        <v>48444</v>
      </c>
      <c r="I31" s="271">
        <v>-424</v>
      </c>
    </row>
    <row r="32" spans="1:9" ht="22.35" customHeight="1">
      <c r="A32" s="46" t="s">
        <v>71</v>
      </c>
      <c r="B32" s="259">
        <v>143162</v>
      </c>
      <c r="C32" s="263">
        <v>10128</v>
      </c>
      <c r="D32" s="245">
        <v>44664</v>
      </c>
      <c r="E32" s="245">
        <v>50652</v>
      </c>
      <c r="F32" s="245">
        <v>10978</v>
      </c>
      <c r="G32" s="245">
        <v>19901</v>
      </c>
      <c r="H32" s="245">
        <v>7120</v>
      </c>
      <c r="I32" s="261">
        <v>-282</v>
      </c>
    </row>
    <row r="33" spans="1:10">
      <c r="A33" s="46" t="s">
        <v>72</v>
      </c>
      <c r="B33" s="259">
        <v>146934</v>
      </c>
      <c r="C33" s="263">
        <v>9666</v>
      </c>
      <c r="D33" s="245">
        <v>46305</v>
      </c>
      <c r="E33" s="245">
        <v>52707</v>
      </c>
      <c r="F33" s="245">
        <v>12543</v>
      </c>
      <c r="G33" s="245">
        <v>20151</v>
      </c>
      <c r="H33" s="245">
        <v>6001</v>
      </c>
      <c r="I33" s="261">
        <v>-438</v>
      </c>
    </row>
    <row r="34" spans="1:10">
      <c r="A34" s="46" t="s">
        <v>73</v>
      </c>
      <c r="B34" s="259">
        <v>151073</v>
      </c>
      <c r="C34" s="263">
        <v>10485</v>
      </c>
      <c r="D34" s="245">
        <v>48957</v>
      </c>
      <c r="E34" s="245">
        <v>51768</v>
      </c>
      <c r="F34" s="245">
        <v>13381</v>
      </c>
      <c r="G34" s="245">
        <v>20053</v>
      </c>
      <c r="H34" s="245">
        <v>6471</v>
      </c>
      <c r="I34" s="261">
        <v>-42</v>
      </c>
    </row>
    <row r="35" spans="1:10">
      <c r="A35" s="46" t="s">
        <v>74</v>
      </c>
      <c r="B35" s="259">
        <v>156554</v>
      </c>
      <c r="C35" s="263">
        <v>10117</v>
      </c>
      <c r="D35" s="245">
        <v>56671</v>
      </c>
      <c r="E35" s="245">
        <v>52315</v>
      </c>
      <c r="F35" s="245">
        <v>10425</v>
      </c>
      <c r="G35" s="245">
        <v>18996</v>
      </c>
      <c r="H35" s="245">
        <v>7173</v>
      </c>
      <c r="I35" s="261">
        <v>857</v>
      </c>
    </row>
    <row r="36" spans="1:10">
      <c r="A36" s="46" t="s">
        <v>75</v>
      </c>
      <c r="B36" s="259">
        <v>148016</v>
      </c>
      <c r="C36" s="263">
        <v>9789</v>
      </c>
      <c r="D36" s="245">
        <v>49574</v>
      </c>
      <c r="E36" s="245">
        <v>50457</v>
      </c>
      <c r="F36" s="245">
        <v>10772</v>
      </c>
      <c r="G36" s="245">
        <v>19851</v>
      </c>
      <c r="H36" s="245">
        <v>7362</v>
      </c>
      <c r="I36" s="261">
        <v>212</v>
      </c>
    </row>
    <row r="37" spans="1:10">
      <c r="A37" s="46" t="s">
        <v>90</v>
      </c>
      <c r="B37" s="259">
        <v>146421</v>
      </c>
      <c r="C37" s="263">
        <v>10165</v>
      </c>
      <c r="D37" s="245">
        <v>45253</v>
      </c>
      <c r="E37" s="245">
        <v>52391</v>
      </c>
      <c r="F37" s="245">
        <v>10927</v>
      </c>
      <c r="G37" s="245">
        <v>20660</v>
      </c>
      <c r="H37" s="245">
        <v>7366</v>
      </c>
      <c r="I37" s="261">
        <v>-342</v>
      </c>
    </row>
    <row r="38" spans="1:10" ht="25.35" customHeight="1">
      <c r="A38" s="46" t="s">
        <v>77</v>
      </c>
      <c r="B38" s="259">
        <v>146170</v>
      </c>
      <c r="C38" s="263">
        <v>10153</v>
      </c>
      <c r="D38" s="245">
        <v>45067</v>
      </c>
      <c r="E38" s="245">
        <v>52807</v>
      </c>
      <c r="F38" s="245">
        <v>11139</v>
      </c>
      <c r="G38" s="245">
        <v>20443</v>
      </c>
      <c r="H38" s="245">
        <v>6951</v>
      </c>
      <c r="I38" s="261">
        <v>-389</v>
      </c>
    </row>
    <row r="39" spans="1:10">
      <c r="A39" s="46" t="s">
        <v>78</v>
      </c>
      <c r="B39" s="259" t="s">
        <v>7</v>
      </c>
      <c r="C39" s="263" t="s">
        <v>7</v>
      </c>
      <c r="D39" s="245" t="s">
        <v>7</v>
      </c>
      <c r="E39" s="245" t="s">
        <v>7</v>
      </c>
      <c r="F39" s="245" t="s">
        <v>7</v>
      </c>
      <c r="G39" s="245" t="s">
        <v>7</v>
      </c>
      <c r="H39" s="245" t="s">
        <v>7</v>
      </c>
      <c r="I39" s="261" t="s">
        <v>7</v>
      </c>
    </row>
    <row r="40" spans="1:10">
      <c r="A40" s="46" t="s">
        <v>79</v>
      </c>
      <c r="B40" s="259" t="s">
        <v>7</v>
      </c>
      <c r="C40" s="263" t="s">
        <v>7</v>
      </c>
      <c r="D40" s="245" t="s">
        <v>7</v>
      </c>
      <c r="E40" s="245" t="s">
        <v>7</v>
      </c>
      <c r="F40" s="245" t="s">
        <v>7</v>
      </c>
      <c r="G40" s="245" t="s">
        <v>7</v>
      </c>
      <c r="H40" s="245" t="s">
        <v>7</v>
      </c>
      <c r="I40" s="261" t="s">
        <v>7</v>
      </c>
    </row>
    <row r="41" spans="1:10">
      <c r="A41" s="46" t="s">
        <v>80</v>
      </c>
      <c r="B41" s="259" t="s">
        <v>7</v>
      </c>
      <c r="C41" s="263" t="s">
        <v>7</v>
      </c>
      <c r="D41" s="245" t="s">
        <v>7</v>
      </c>
      <c r="E41" s="245" t="s">
        <v>7</v>
      </c>
      <c r="F41" s="245" t="s">
        <v>7</v>
      </c>
      <c r="G41" s="245" t="s">
        <v>7</v>
      </c>
      <c r="H41" s="245" t="s">
        <v>7</v>
      </c>
      <c r="I41" s="261" t="s">
        <v>7</v>
      </c>
    </row>
    <row r="42" spans="1:10">
      <c r="A42" s="46" t="s">
        <v>81</v>
      </c>
      <c r="B42" s="259" t="s">
        <v>7</v>
      </c>
      <c r="C42" s="263" t="s">
        <v>7</v>
      </c>
      <c r="D42" s="245" t="s">
        <v>7</v>
      </c>
      <c r="E42" s="245" t="s">
        <v>7</v>
      </c>
      <c r="F42" s="245" t="s">
        <v>7</v>
      </c>
      <c r="G42" s="245" t="s">
        <v>7</v>
      </c>
      <c r="H42" s="245" t="s">
        <v>7</v>
      </c>
      <c r="I42" s="261" t="s">
        <v>7</v>
      </c>
      <c r="J42" s="252"/>
    </row>
    <row r="43" spans="1:10" ht="15" customHeight="1" thickBot="1">
      <c r="A43" s="272" t="s">
        <v>82</v>
      </c>
      <c r="B43" s="273" t="s">
        <v>7</v>
      </c>
      <c r="C43" s="274" t="s">
        <v>7</v>
      </c>
      <c r="D43" s="275" t="s">
        <v>7</v>
      </c>
      <c r="E43" s="275" t="s">
        <v>7</v>
      </c>
      <c r="F43" s="275" t="s">
        <v>7</v>
      </c>
      <c r="G43" s="275" t="s">
        <v>7</v>
      </c>
      <c r="H43" s="275" t="s">
        <v>7</v>
      </c>
      <c r="I43" s="276" t="s">
        <v>7</v>
      </c>
    </row>
    <row r="44" spans="1:10" ht="25.35" customHeight="1" thickTop="1">
      <c r="A44" s="146"/>
      <c r="B44" s="267" t="s">
        <v>1086</v>
      </c>
      <c r="C44" s="163"/>
      <c r="D44" s="164"/>
      <c r="E44" s="163"/>
      <c r="F44" s="165"/>
      <c r="G44" s="165"/>
      <c r="H44" s="165"/>
      <c r="I44" s="165"/>
    </row>
    <row r="45" spans="1:10" ht="28.35" customHeight="1">
      <c r="A45" s="258" t="s">
        <v>83</v>
      </c>
      <c r="B45" s="256"/>
      <c r="C45" s="255"/>
      <c r="D45" s="168"/>
      <c r="E45" s="168"/>
      <c r="F45" s="168"/>
      <c r="G45" s="168"/>
      <c r="H45" s="168"/>
      <c r="I45" s="167"/>
    </row>
    <row r="46" spans="1:10" ht="25.35" customHeight="1">
      <c r="A46" s="46" t="s">
        <v>69</v>
      </c>
      <c r="B46" s="259">
        <v>2865147</v>
      </c>
      <c r="C46" s="263">
        <v>174061</v>
      </c>
      <c r="D46" s="245">
        <v>474280</v>
      </c>
      <c r="E46" s="245">
        <v>910877</v>
      </c>
      <c r="F46" s="245">
        <v>431468</v>
      </c>
      <c r="G46" s="245">
        <v>775371</v>
      </c>
      <c r="H46" s="245">
        <v>117099</v>
      </c>
      <c r="I46" s="261">
        <v>-18008</v>
      </c>
    </row>
    <row r="47" spans="1:10">
      <c r="A47" s="268" t="s">
        <v>70</v>
      </c>
      <c r="B47" s="266">
        <v>1647230</v>
      </c>
      <c r="C47" s="269">
        <v>100258</v>
      </c>
      <c r="D47" s="270">
        <v>272680</v>
      </c>
      <c r="E47" s="270">
        <v>518901</v>
      </c>
      <c r="F47" s="270">
        <v>257186</v>
      </c>
      <c r="G47" s="270">
        <v>439969</v>
      </c>
      <c r="H47" s="270">
        <v>68017</v>
      </c>
      <c r="I47" s="271">
        <v>-9780</v>
      </c>
    </row>
    <row r="48" spans="1:10" ht="22.35" customHeight="1">
      <c r="A48" s="46" t="s">
        <v>71</v>
      </c>
      <c r="B48" s="259">
        <v>230216</v>
      </c>
      <c r="C48" s="263">
        <v>14011</v>
      </c>
      <c r="D48" s="245">
        <v>39171</v>
      </c>
      <c r="E48" s="245">
        <v>71092</v>
      </c>
      <c r="F48" s="245">
        <v>36909</v>
      </c>
      <c r="G48" s="245">
        <v>60274</v>
      </c>
      <c r="H48" s="245">
        <v>9696</v>
      </c>
      <c r="I48" s="261">
        <v>-938</v>
      </c>
    </row>
    <row r="49" spans="1:9">
      <c r="A49" s="46" t="s">
        <v>72</v>
      </c>
      <c r="B49" s="259">
        <v>234159</v>
      </c>
      <c r="C49" s="263">
        <v>14823</v>
      </c>
      <c r="D49" s="245">
        <v>38894</v>
      </c>
      <c r="E49" s="245">
        <v>71850</v>
      </c>
      <c r="F49" s="245">
        <v>37938</v>
      </c>
      <c r="G49" s="245">
        <v>62119</v>
      </c>
      <c r="H49" s="245">
        <v>9731</v>
      </c>
      <c r="I49" s="261">
        <v>-1194</v>
      </c>
    </row>
    <row r="50" spans="1:9">
      <c r="A50" s="46" t="s">
        <v>73</v>
      </c>
      <c r="B50" s="259">
        <v>231516</v>
      </c>
      <c r="C50" s="263">
        <v>14163</v>
      </c>
      <c r="D50" s="245">
        <v>38490</v>
      </c>
      <c r="E50" s="245">
        <v>72490</v>
      </c>
      <c r="F50" s="245">
        <v>34972</v>
      </c>
      <c r="G50" s="245">
        <v>63472</v>
      </c>
      <c r="H50" s="245">
        <v>9320</v>
      </c>
      <c r="I50" s="261">
        <v>-1392</v>
      </c>
    </row>
    <row r="51" spans="1:9">
      <c r="A51" s="46" t="s">
        <v>74</v>
      </c>
      <c r="B51" s="259">
        <v>235938</v>
      </c>
      <c r="C51" s="263">
        <v>14258</v>
      </c>
      <c r="D51" s="245">
        <v>37965</v>
      </c>
      <c r="E51" s="245">
        <v>73877</v>
      </c>
      <c r="F51" s="245">
        <v>37763</v>
      </c>
      <c r="G51" s="245">
        <v>63985</v>
      </c>
      <c r="H51" s="245">
        <v>9868</v>
      </c>
      <c r="I51" s="261">
        <v>-1778</v>
      </c>
    </row>
    <row r="52" spans="1:9">
      <c r="A52" s="46" t="s">
        <v>75</v>
      </c>
      <c r="B52" s="259">
        <v>235532</v>
      </c>
      <c r="C52" s="263">
        <v>14608</v>
      </c>
      <c r="D52" s="245">
        <v>39386</v>
      </c>
      <c r="E52" s="245">
        <v>74282</v>
      </c>
      <c r="F52" s="245">
        <v>36844</v>
      </c>
      <c r="G52" s="245">
        <v>61690</v>
      </c>
      <c r="H52" s="245">
        <v>9887</v>
      </c>
      <c r="I52" s="261">
        <v>-1164</v>
      </c>
    </row>
    <row r="53" spans="1:9">
      <c r="A53" s="46" t="s">
        <v>76</v>
      </c>
      <c r="B53" s="259">
        <v>237768</v>
      </c>
      <c r="C53" s="263">
        <v>14291</v>
      </c>
      <c r="D53" s="245">
        <v>38557</v>
      </c>
      <c r="E53" s="245">
        <v>76128</v>
      </c>
      <c r="F53" s="245">
        <v>36652</v>
      </c>
      <c r="G53" s="245">
        <v>63969</v>
      </c>
      <c r="H53" s="245">
        <v>9909</v>
      </c>
      <c r="I53" s="261">
        <v>-1736</v>
      </c>
    </row>
    <row r="54" spans="1:9" ht="25.35" customHeight="1">
      <c r="A54" s="46" t="s">
        <v>77</v>
      </c>
      <c r="B54" s="259">
        <v>242101</v>
      </c>
      <c r="C54" s="263">
        <v>14104</v>
      </c>
      <c r="D54" s="245">
        <v>40217</v>
      </c>
      <c r="E54" s="245">
        <v>79182</v>
      </c>
      <c r="F54" s="245">
        <v>36107</v>
      </c>
      <c r="G54" s="245">
        <v>64461</v>
      </c>
      <c r="H54" s="245">
        <v>9606</v>
      </c>
      <c r="I54" s="261">
        <v>-1577</v>
      </c>
    </row>
    <row r="55" spans="1:9">
      <c r="A55" s="46" t="s">
        <v>78</v>
      </c>
      <c r="B55" s="259">
        <v>238665</v>
      </c>
      <c r="C55" s="263">
        <v>14317</v>
      </c>
      <c r="D55" s="245">
        <v>37889</v>
      </c>
      <c r="E55" s="245">
        <v>78720</v>
      </c>
      <c r="F55" s="245">
        <v>35329</v>
      </c>
      <c r="G55" s="245">
        <v>64529</v>
      </c>
      <c r="H55" s="245">
        <v>9974</v>
      </c>
      <c r="I55" s="261">
        <v>-2092</v>
      </c>
    </row>
    <row r="56" spans="1:9">
      <c r="A56" s="46" t="s">
        <v>79</v>
      </c>
      <c r="B56" s="259">
        <v>245806</v>
      </c>
      <c r="C56" s="263">
        <v>14830</v>
      </c>
      <c r="D56" s="245">
        <v>39232</v>
      </c>
      <c r="E56" s="245">
        <v>80928</v>
      </c>
      <c r="F56" s="245">
        <v>35361</v>
      </c>
      <c r="G56" s="245">
        <v>67754</v>
      </c>
      <c r="H56" s="245">
        <v>9867</v>
      </c>
      <c r="I56" s="261">
        <v>-2166</v>
      </c>
    </row>
    <row r="57" spans="1:9">
      <c r="A57" s="46" t="s">
        <v>80</v>
      </c>
      <c r="B57" s="259">
        <v>234987</v>
      </c>
      <c r="C57" s="263">
        <v>14718</v>
      </c>
      <c r="D57" s="245">
        <v>37662</v>
      </c>
      <c r="E57" s="245">
        <v>74606</v>
      </c>
      <c r="F57" s="245">
        <v>34373</v>
      </c>
      <c r="G57" s="245">
        <v>66266</v>
      </c>
      <c r="H57" s="245">
        <v>9293</v>
      </c>
      <c r="I57" s="261">
        <v>-1931</v>
      </c>
    </row>
    <row r="58" spans="1:9">
      <c r="A58" s="46" t="s">
        <v>81</v>
      </c>
      <c r="B58" s="259">
        <v>244755</v>
      </c>
      <c r="C58" s="263">
        <v>15319</v>
      </c>
      <c r="D58" s="245">
        <v>39665</v>
      </c>
      <c r="E58" s="245">
        <v>78417</v>
      </c>
      <c r="F58" s="245">
        <v>35323</v>
      </c>
      <c r="G58" s="245">
        <v>67748</v>
      </c>
      <c r="H58" s="245">
        <v>10110</v>
      </c>
      <c r="I58" s="261">
        <v>-1828</v>
      </c>
    </row>
    <row r="59" spans="1:9">
      <c r="A59" s="46" t="s">
        <v>82</v>
      </c>
      <c r="B59" s="259">
        <v>253703</v>
      </c>
      <c r="C59" s="263">
        <v>14618</v>
      </c>
      <c r="D59" s="245">
        <v>47151</v>
      </c>
      <c r="E59" s="245">
        <v>79306</v>
      </c>
      <c r="F59" s="245">
        <v>33897</v>
      </c>
      <c r="G59" s="245">
        <v>69104</v>
      </c>
      <c r="H59" s="245">
        <v>9838</v>
      </c>
      <c r="I59" s="261">
        <v>-212</v>
      </c>
    </row>
    <row r="60" spans="1:9" ht="28.35" customHeight="1">
      <c r="A60" s="262" t="s">
        <v>84</v>
      </c>
      <c r="B60" s="35"/>
      <c r="C60" s="34"/>
      <c r="D60" s="32"/>
      <c r="E60" s="32"/>
      <c r="F60" s="32"/>
      <c r="G60" s="32"/>
      <c r="H60" s="32"/>
      <c r="I60" s="33"/>
    </row>
    <row r="61" spans="1:9" ht="25.35" customHeight="1">
      <c r="A61" s="268" t="s">
        <v>70</v>
      </c>
      <c r="B61" s="266">
        <v>1830603</v>
      </c>
      <c r="C61" s="269">
        <v>102329</v>
      </c>
      <c r="D61" s="270">
        <v>324967</v>
      </c>
      <c r="E61" s="270">
        <v>605238</v>
      </c>
      <c r="F61" s="270">
        <v>233027</v>
      </c>
      <c r="G61" s="270">
        <v>499587</v>
      </c>
      <c r="H61" s="270">
        <v>74852</v>
      </c>
      <c r="I61" s="271">
        <v>-9397</v>
      </c>
    </row>
    <row r="62" spans="1:9" ht="22.35" customHeight="1">
      <c r="A62" s="46" t="s">
        <v>71</v>
      </c>
      <c r="B62" s="259">
        <v>286363</v>
      </c>
      <c r="C62" s="263">
        <v>15608</v>
      </c>
      <c r="D62" s="245">
        <v>62790</v>
      </c>
      <c r="E62" s="245">
        <v>83794</v>
      </c>
      <c r="F62" s="245">
        <v>34366</v>
      </c>
      <c r="G62" s="245">
        <v>76185</v>
      </c>
      <c r="H62" s="245">
        <v>10793</v>
      </c>
      <c r="I62" s="261">
        <v>2827</v>
      </c>
    </row>
    <row r="63" spans="1:9">
      <c r="A63" s="46" t="s">
        <v>72</v>
      </c>
      <c r="B63" s="259">
        <v>283623</v>
      </c>
      <c r="C63" s="263">
        <v>14845</v>
      </c>
      <c r="D63" s="245">
        <v>58852</v>
      </c>
      <c r="E63" s="245">
        <v>85126</v>
      </c>
      <c r="F63" s="245">
        <v>34527</v>
      </c>
      <c r="G63" s="245">
        <v>78445</v>
      </c>
      <c r="H63" s="245">
        <v>10491</v>
      </c>
      <c r="I63" s="261">
        <v>1337</v>
      </c>
    </row>
    <row r="64" spans="1:9">
      <c r="A64" s="46" t="s">
        <v>73</v>
      </c>
      <c r="B64" s="259">
        <v>301027</v>
      </c>
      <c r="C64" s="263">
        <v>14889</v>
      </c>
      <c r="D64" s="245">
        <v>52093</v>
      </c>
      <c r="E64" s="245">
        <v>88550</v>
      </c>
      <c r="F64" s="245">
        <v>37713</v>
      </c>
      <c r="G64" s="245">
        <v>100402</v>
      </c>
      <c r="H64" s="245">
        <v>10585</v>
      </c>
      <c r="I64" s="261">
        <v>-3205</v>
      </c>
    </row>
    <row r="65" spans="1:10">
      <c r="A65" s="46" t="s">
        <v>74</v>
      </c>
      <c r="B65" s="259">
        <v>240919</v>
      </c>
      <c r="C65" s="263">
        <v>14259</v>
      </c>
      <c r="D65" s="245">
        <v>36470</v>
      </c>
      <c r="E65" s="245">
        <v>85335</v>
      </c>
      <c r="F65" s="245">
        <v>30141</v>
      </c>
      <c r="G65" s="245">
        <v>67905</v>
      </c>
      <c r="H65" s="245">
        <v>10200</v>
      </c>
      <c r="I65" s="261">
        <v>-3391</v>
      </c>
    </row>
    <row r="66" spans="1:10">
      <c r="A66" s="46" t="s">
        <v>75</v>
      </c>
      <c r="B66" s="259">
        <v>241340</v>
      </c>
      <c r="C66" s="263">
        <v>14229</v>
      </c>
      <c r="D66" s="245">
        <v>36443</v>
      </c>
      <c r="E66" s="245">
        <v>85526</v>
      </c>
      <c r="F66" s="245">
        <v>33200</v>
      </c>
      <c r="G66" s="245">
        <v>63998</v>
      </c>
      <c r="H66" s="245">
        <v>11072</v>
      </c>
      <c r="I66" s="261">
        <v>-3129</v>
      </c>
    </row>
    <row r="67" spans="1:10">
      <c r="A67" s="46" t="s">
        <v>90</v>
      </c>
      <c r="B67" s="259">
        <v>231064</v>
      </c>
      <c r="C67" s="263">
        <v>14048</v>
      </c>
      <c r="D67" s="245">
        <v>34936</v>
      </c>
      <c r="E67" s="245">
        <v>86249</v>
      </c>
      <c r="F67" s="245">
        <v>32159</v>
      </c>
      <c r="G67" s="245">
        <v>55846</v>
      </c>
      <c r="H67" s="245">
        <v>10548</v>
      </c>
      <c r="I67" s="261">
        <v>-2723</v>
      </c>
    </row>
    <row r="68" spans="1:10" ht="25.35" customHeight="1">
      <c r="A68" s="46" t="s">
        <v>77</v>
      </c>
      <c r="B68" s="259">
        <v>246267</v>
      </c>
      <c r="C68" s="263">
        <v>14450</v>
      </c>
      <c r="D68" s="245">
        <v>43383</v>
      </c>
      <c r="E68" s="245">
        <v>90658</v>
      </c>
      <c r="F68" s="245">
        <v>30920</v>
      </c>
      <c r="G68" s="245">
        <v>56805</v>
      </c>
      <c r="H68" s="245">
        <v>11163</v>
      </c>
      <c r="I68" s="261">
        <v>-1112</v>
      </c>
    </row>
    <row r="69" spans="1:10">
      <c r="A69" s="46" t="s">
        <v>78</v>
      </c>
      <c r="B69" s="259" t="s">
        <v>7</v>
      </c>
      <c r="C69" s="263" t="s">
        <v>7</v>
      </c>
      <c r="D69" s="245" t="s">
        <v>7</v>
      </c>
      <c r="E69" s="245" t="s">
        <v>7</v>
      </c>
      <c r="F69" s="245" t="s">
        <v>7</v>
      </c>
      <c r="G69" s="245" t="s">
        <v>7</v>
      </c>
      <c r="H69" s="245" t="s">
        <v>7</v>
      </c>
      <c r="I69" s="261" t="s">
        <v>7</v>
      </c>
    </row>
    <row r="70" spans="1:10">
      <c r="A70" s="46" t="s">
        <v>79</v>
      </c>
      <c r="B70" s="259" t="s">
        <v>7</v>
      </c>
      <c r="C70" s="263" t="s">
        <v>7</v>
      </c>
      <c r="D70" s="245" t="s">
        <v>7</v>
      </c>
      <c r="E70" s="245" t="s">
        <v>7</v>
      </c>
      <c r="F70" s="245" t="s">
        <v>7</v>
      </c>
      <c r="G70" s="245" t="s">
        <v>7</v>
      </c>
      <c r="H70" s="245" t="s">
        <v>7</v>
      </c>
      <c r="I70" s="261" t="s">
        <v>7</v>
      </c>
    </row>
    <row r="71" spans="1:10">
      <c r="A71" s="46" t="s">
        <v>80</v>
      </c>
      <c r="B71" s="259" t="s">
        <v>7</v>
      </c>
      <c r="C71" s="263" t="s">
        <v>7</v>
      </c>
      <c r="D71" s="245" t="s">
        <v>7</v>
      </c>
      <c r="E71" s="245" t="s">
        <v>7</v>
      </c>
      <c r="F71" s="245" t="s">
        <v>7</v>
      </c>
      <c r="G71" s="245" t="s">
        <v>7</v>
      </c>
      <c r="H71" s="245" t="s">
        <v>7</v>
      </c>
      <c r="I71" s="261" t="s">
        <v>7</v>
      </c>
      <c r="J71" s="252"/>
    </row>
    <row r="72" spans="1:10">
      <c r="A72" s="46" t="s">
        <v>81</v>
      </c>
      <c r="B72" s="259" t="s">
        <v>7</v>
      </c>
      <c r="C72" s="263" t="s">
        <v>7</v>
      </c>
      <c r="D72" s="245" t="s">
        <v>7</v>
      </c>
      <c r="E72" s="245" t="s">
        <v>7</v>
      </c>
      <c r="F72" s="245" t="s">
        <v>7</v>
      </c>
      <c r="G72" s="245" t="s">
        <v>7</v>
      </c>
      <c r="H72" s="245" t="s">
        <v>7</v>
      </c>
      <c r="I72" s="261" t="s">
        <v>7</v>
      </c>
    </row>
    <row r="73" spans="1:10" ht="15" customHeight="1">
      <c r="A73" s="268" t="s">
        <v>82</v>
      </c>
      <c r="B73" s="266" t="s">
        <v>7</v>
      </c>
      <c r="C73" s="269" t="s">
        <v>7</v>
      </c>
      <c r="D73" s="270" t="s">
        <v>7</v>
      </c>
      <c r="E73" s="270" t="s">
        <v>7</v>
      </c>
      <c r="F73" s="270" t="s">
        <v>7</v>
      </c>
      <c r="G73" s="270" t="s">
        <v>7</v>
      </c>
      <c r="H73" s="270" t="s">
        <v>7</v>
      </c>
      <c r="I73" s="271" t="s">
        <v>7</v>
      </c>
    </row>
    <row r="74" spans="1:10" ht="22.35" customHeight="1">
      <c r="A74" s="2" t="s">
        <v>134</v>
      </c>
    </row>
    <row r="75" spans="1:10" ht="22.35" customHeight="1">
      <c r="A75" s="2" t="str">
        <f>HLOOKUP(A74,'6'!72:73,2,0)</f>
        <v xml:space="preserve"> 세부수치는 전수조사 기준에 제시되어 있으며, 국제수지 기준으로 변환하는데 필요한 정보는 제공되지 아니합니다. </v>
      </c>
    </row>
    <row r="76" spans="1:10" ht="22.35" customHeight="1"/>
    <row r="77" spans="1:10" ht="22.35" customHeight="1">
      <c r="A77" s="2" t="s">
        <v>135</v>
      </c>
    </row>
    <row r="78" spans="1:10" ht="22.35" customHeight="1">
      <c r="A78" s="2" t="str">
        <f>HLOOKUP(A77,'6'!75:76,2,0)</f>
        <v xml:space="preserve"> 석유 및 석유제품을 포함합니다.</v>
      </c>
    </row>
    <row r="79" spans="1:10" ht="22.35" customHeight="1"/>
    <row r="80" spans="1:10" ht="22.35" customHeight="1">
      <c r="A80" s="2" t="s">
        <v>344</v>
      </c>
    </row>
    <row r="81" spans="1:1">
      <c r="A81" s="2" t="s">
        <v>345</v>
      </c>
    </row>
    <row r="82" spans="1:1" ht="22.35" customHeight="1">
      <c r="A82" s="2" t="s">
        <v>1143</v>
      </c>
    </row>
    <row r="83" spans="1:1">
      <c r="A83" s="2" t="s">
        <v>1144</v>
      </c>
    </row>
    <row r="84" spans="1:1" ht="20.100000000000001" customHeight="1"/>
    <row r="85" spans="1:1" ht="22.35" customHeight="1">
      <c r="A85" s="43" t="s">
        <v>1417</v>
      </c>
    </row>
    <row r="86" spans="1:1">
      <c r="A86" s="43" t="s">
        <v>93</v>
      </c>
    </row>
    <row r="87" spans="1:1" ht="22.35" customHeight="1">
      <c r="A87" s="899" t="s">
        <v>1418</v>
      </c>
    </row>
  </sheetData>
  <mergeCells count="5">
    <mergeCell ref="A12:A13"/>
    <mergeCell ref="B12:B13"/>
    <mergeCell ref="A10:A11"/>
    <mergeCell ref="B10:B11"/>
    <mergeCell ref="C12:I12"/>
  </mergeCells>
  <phoneticPr fontId="37" type="noConversion"/>
  <printOptions horizontalCentered="1"/>
  <pageMargins left="0.7" right="0.7" top="0.5" bottom="0.5" header="0.3" footer="0.3"/>
  <pageSetup scale="10" firstPageNumber="12" orientation="portrait" useFirstPageNumber="1" r:id="rId1"/>
  <customProperties>
    <customPr name="SourceTableID" r:id="rId2"/>
  </customPropertie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D3497-5A17-42FF-A2E2-A72F35999008}">
  <sheetPr codeName="Sheet11">
    <pageSetUpPr fitToPage="1"/>
  </sheetPr>
  <dimension ref="A1:M70"/>
  <sheetViews>
    <sheetView showGridLines="0" showOutlineSymbols="0" zoomScale="85" zoomScaleNormal="85" zoomScaleSheetLayoutView="85" workbookViewId="0"/>
  </sheetViews>
  <sheetFormatPr defaultColWidth="9.6640625" defaultRowHeight="15"/>
  <cols>
    <col min="1" max="1" width="13" style="2" customWidth="1"/>
    <col min="2" max="13" width="10.6640625" style="2" customWidth="1"/>
    <col min="14" max="16384" width="9.6640625" style="234"/>
  </cols>
  <sheetData>
    <row r="1" spans="1:13" ht="15.75">
      <c r="A1" s="1"/>
    </row>
    <row r="2" spans="1:13" s="253" customFormat="1" ht="25.35" customHeight="1">
      <c r="A2" s="282" t="s">
        <v>3</v>
      </c>
      <c r="B2" s="283"/>
      <c r="C2" s="283"/>
      <c r="D2" s="283"/>
      <c r="E2" s="283"/>
      <c r="F2" s="283"/>
      <c r="G2" s="283"/>
      <c r="H2" s="283"/>
      <c r="I2" s="283"/>
      <c r="J2" s="283"/>
      <c r="K2" s="283"/>
      <c r="L2" s="283"/>
      <c r="M2" s="284"/>
    </row>
    <row r="3" spans="1:13" s="253" customFormat="1" ht="25.35" customHeight="1">
      <c r="A3" s="794" t="str">
        <f>VLOOKUP(A2,'Table of Contents'!A:C,3,0)</f>
        <v xml:space="preserve"> 상품 및 서비스별 계절조정계열</v>
      </c>
      <c r="B3" s="796"/>
      <c r="C3" s="796"/>
      <c r="D3" s="796"/>
      <c r="E3" s="796"/>
      <c r="F3" s="796"/>
      <c r="G3" s="796"/>
      <c r="H3" s="796"/>
      <c r="I3" s="796"/>
      <c r="J3" s="796"/>
      <c r="K3" s="796"/>
      <c r="L3" s="796"/>
      <c r="M3" s="796"/>
    </row>
    <row r="4" spans="1:13" s="238" customFormat="1" ht="45" customHeight="1">
      <c r="A4" s="4" t="s">
        <v>346</v>
      </c>
      <c r="B4" s="5"/>
      <c r="C4" s="5"/>
      <c r="D4" s="5"/>
      <c r="E4" s="5"/>
      <c r="F4" s="5"/>
      <c r="G4" s="5"/>
      <c r="H4" s="5"/>
      <c r="I4" s="5"/>
      <c r="J4" s="5"/>
      <c r="K4" s="5"/>
      <c r="L4" s="8"/>
      <c r="M4" s="8"/>
    </row>
    <row r="5" spans="1:13" ht="23.25" customHeight="1">
      <c r="A5" s="4" t="s">
        <v>340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</row>
    <row r="6" spans="1:13" s="238" customFormat="1" ht="45" customHeight="1">
      <c r="A6" s="4" t="str">
        <f>VLOOKUP(MID(CONCATENATE(A4," ",A5),SEARCH(".",CONCATENATE(A4," ",A5))+2,LEN(CONCATENATE(A4," ",A5))),'Table of Contents'!B:C,2,0)</f>
        <v xml:space="preserve"> 최종용도별 실질 석유 및 비석유 무역, 연쇄가격 2017년</v>
      </c>
      <c r="B6" s="5"/>
      <c r="C6" s="5"/>
      <c r="D6" s="5"/>
      <c r="E6" s="5"/>
      <c r="F6" s="5"/>
      <c r="G6" s="5"/>
      <c r="H6" s="5"/>
      <c r="I6" s="5"/>
      <c r="J6" s="5"/>
      <c r="K6" s="5"/>
      <c r="L6" s="8"/>
      <c r="M6" s="8"/>
    </row>
    <row r="7" spans="1:13" ht="20.100000000000001" customHeight="1">
      <c r="A7" s="8" t="s">
        <v>341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 ht="20.100000000000001" customHeight="1">
      <c r="A8" s="257" t="s">
        <v>1051</v>
      </c>
      <c r="B8" s="257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</row>
    <row r="9" spans="1:13" ht="45.75" thickBot="1">
      <c r="A9" s="827" t="s">
        <v>1050</v>
      </c>
      <c r="B9" s="257"/>
      <c r="C9" s="257"/>
      <c r="D9" s="257"/>
      <c r="E9" s="257"/>
      <c r="F9" s="257"/>
      <c r="G9" s="257"/>
      <c r="H9" s="257"/>
      <c r="I9" s="257"/>
      <c r="J9" s="257"/>
      <c r="K9" s="257"/>
      <c r="L9" s="257"/>
      <c r="M9" s="257"/>
    </row>
    <row r="10" spans="1:13" s="2" customFormat="1" ht="45" customHeight="1" thickTop="1">
      <c r="A10" s="991" t="s">
        <v>61</v>
      </c>
      <c r="B10" s="11" t="s">
        <v>62</v>
      </c>
      <c r="C10" s="9"/>
      <c r="D10" s="9"/>
      <c r="E10" s="10"/>
      <c r="F10" s="11" t="s">
        <v>63</v>
      </c>
      <c r="G10" s="9"/>
      <c r="H10" s="9"/>
      <c r="I10" s="12"/>
      <c r="J10" s="13" t="s">
        <v>64</v>
      </c>
      <c r="K10" s="9"/>
      <c r="L10" s="9"/>
      <c r="M10" s="9"/>
    </row>
    <row r="11" spans="1:13" s="2" customFormat="1" ht="60" customHeight="1" thickBot="1">
      <c r="A11" s="992"/>
      <c r="B11" s="278" t="s">
        <v>126</v>
      </c>
      <c r="C11" s="277" t="s">
        <v>347</v>
      </c>
      <c r="D11" s="277" t="s">
        <v>348</v>
      </c>
      <c r="E11" s="771" t="s">
        <v>349</v>
      </c>
      <c r="F11" s="278" t="s">
        <v>126</v>
      </c>
      <c r="G11" s="277" t="s">
        <v>347</v>
      </c>
      <c r="H11" s="277" t="s">
        <v>348</v>
      </c>
      <c r="I11" s="769" t="s">
        <v>349</v>
      </c>
      <c r="J11" s="279" t="s">
        <v>126</v>
      </c>
      <c r="K11" s="277" t="s">
        <v>347</v>
      </c>
      <c r="L11" s="277" t="s">
        <v>348</v>
      </c>
      <c r="M11" s="766" t="s">
        <v>349</v>
      </c>
    </row>
    <row r="12" spans="1:13" s="2" customFormat="1" ht="45" customHeight="1" thickTop="1">
      <c r="A12" s="991" t="s">
        <v>1068</v>
      </c>
      <c r="B12" s="11" t="s">
        <v>1070</v>
      </c>
      <c r="C12" s="9"/>
      <c r="D12" s="9"/>
      <c r="E12" s="10"/>
      <c r="F12" s="11" t="s">
        <v>1072</v>
      </c>
      <c r="G12" s="9"/>
      <c r="H12" s="9"/>
      <c r="I12" s="12"/>
      <c r="J12" s="13" t="s">
        <v>1074</v>
      </c>
      <c r="K12" s="9"/>
      <c r="L12" s="9"/>
      <c r="M12" s="9"/>
    </row>
    <row r="13" spans="1:13" s="2" customFormat="1" ht="60" customHeight="1" thickBot="1">
      <c r="A13" s="992"/>
      <c r="B13" s="870" t="s">
        <v>1105</v>
      </c>
      <c r="C13" s="766" t="s">
        <v>1106</v>
      </c>
      <c r="D13" s="766" t="s">
        <v>1107</v>
      </c>
      <c r="E13" s="771" t="s">
        <v>1108</v>
      </c>
      <c r="F13" s="870" t="s">
        <v>1105</v>
      </c>
      <c r="G13" s="766" t="s">
        <v>1106</v>
      </c>
      <c r="H13" s="766" t="s">
        <v>1107</v>
      </c>
      <c r="I13" s="769" t="s">
        <v>1108</v>
      </c>
      <c r="J13" s="871" t="s">
        <v>1105</v>
      </c>
      <c r="K13" s="766" t="s">
        <v>1106</v>
      </c>
      <c r="L13" s="766" t="s">
        <v>1107</v>
      </c>
      <c r="M13" s="766" t="s">
        <v>1108</v>
      </c>
    </row>
    <row r="14" spans="1:13" ht="30.6" customHeight="1" thickTop="1">
      <c r="A14" s="258" t="s">
        <v>68</v>
      </c>
      <c r="B14" s="255"/>
      <c r="C14" s="168"/>
      <c r="D14" s="168"/>
      <c r="E14" s="167"/>
      <c r="F14" s="255"/>
      <c r="G14" s="168"/>
      <c r="H14" s="168"/>
      <c r="I14" s="256"/>
      <c r="J14" s="31"/>
      <c r="K14" s="168"/>
      <c r="L14" s="168"/>
      <c r="M14" s="167"/>
    </row>
    <row r="15" spans="1:13" ht="22.35" customHeight="1">
      <c r="A15" s="2" t="s">
        <v>69</v>
      </c>
      <c r="B15" s="34">
        <v>-1027440</v>
      </c>
      <c r="C15" s="32">
        <v>23822</v>
      </c>
      <c r="D15" s="32">
        <v>-1076571</v>
      </c>
      <c r="E15" s="33">
        <v>25309</v>
      </c>
      <c r="F15" s="34">
        <v>1695932</v>
      </c>
      <c r="G15" s="32">
        <v>177505</v>
      </c>
      <c r="H15" s="32">
        <v>1494330</v>
      </c>
      <c r="I15" s="35">
        <v>24097</v>
      </c>
      <c r="J15" s="36">
        <v>2723372</v>
      </c>
      <c r="K15" s="32">
        <v>153683</v>
      </c>
      <c r="L15" s="32">
        <v>2570901</v>
      </c>
      <c r="M15" s="33">
        <v>-1212</v>
      </c>
    </row>
    <row r="16" spans="1:13" ht="17.100000000000001" customHeight="1">
      <c r="A16" s="114" t="s">
        <v>70</v>
      </c>
      <c r="B16" s="28">
        <v>-606333</v>
      </c>
      <c r="C16" s="26">
        <v>11691</v>
      </c>
      <c r="D16" s="26">
        <v>-631989</v>
      </c>
      <c r="E16" s="27">
        <v>13965</v>
      </c>
      <c r="F16" s="28">
        <v>983010</v>
      </c>
      <c r="G16" s="26">
        <v>101245</v>
      </c>
      <c r="H16" s="26">
        <v>868510</v>
      </c>
      <c r="I16" s="29">
        <v>13255</v>
      </c>
      <c r="J16" s="30">
        <v>1589343</v>
      </c>
      <c r="K16" s="26">
        <v>89554</v>
      </c>
      <c r="L16" s="26">
        <v>1500499</v>
      </c>
      <c r="M16" s="27">
        <v>-710</v>
      </c>
    </row>
    <row r="17" spans="1:13" ht="22.35" customHeight="1">
      <c r="A17" s="2" t="s">
        <v>71</v>
      </c>
      <c r="B17" s="34">
        <v>-85833</v>
      </c>
      <c r="C17" s="32">
        <v>48</v>
      </c>
      <c r="D17" s="32">
        <v>-87197</v>
      </c>
      <c r="E17" s="33">
        <v>1316</v>
      </c>
      <c r="F17" s="34">
        <v>144760</v>
      </c>
      <c r="G17" s="32">
        <v>13610</v>
      </c>
      <c r="H17" s="32">
        <v>129710</v>
      </c>
      <c r="I17" s="35">
        <v>1440</v>
      </c>
      <c r="J17" s="36">
        <v>230593</v>
      </c>
      <c r="K17" s="32">
        <v>13562</v>
      </c>
      <c r="L17" s="32">
        <v>216907</v>
      </c>
      <c r="M17" s="33">
        <v>124</v>
      </c>
    </row>
    <row r="18" spans="1:13" ht="17.100000000000001" customHeight="1">
      <c r="A18" s="2" t="s">
        <v>72</v>
      </c>
      <c r="B18" s="34">
        <v>-88266</v>
      </c>
      <c r="C18" s="32">
        <v>-20</v>
      </c>
      <c r="D18" s="32">
        <v>-89611</v>
      </c>
      <c r="E18" s="33">
        <v>1365</v>
      </c>
      <c r="F18" s="34">
        <v>138984</v>
      </c>
      <c r="G18" s="32">
        <v>13499</v>
      </c>
      <c r="H18" s="32">
        <v>123929</v>
      </c>
      <c r="I18" s="35">
        <v>1555</v>
      </c>
      <c r="J18" s="36">
        <v>227250</v>
      </c>
      <c r="K18" s="32">
        <v>13519</v>
      </c>
      <c r="L18" s="32">
        <v>213540</v>
      </c>
      <c r="M18" s="33">
        <v>191</v>
      </c>
    </row>
    <row r="19" spans="1:13" ht="17.100000000000001" customHeight="1">
      <c r="A19" s="2" t="s">
        <v>73</v>
      </c>
      <c r="B19" s="34">
        <v>-81093</v>
      </c>
      <c r="C19" s="32">
        <v>3090</v>
      </c>
      <c r="D19" s="32">
        <v>-86588</v>
      </c>
      <c r="E19" s="33">
        <v>2405</v>
      </c>
      <c r="F19" s="34">
        <v>143297</v>
      </c>
      <c r="G19" s="32">
        <v>15768</v>
      </c>
      <c r="H19" s="32">
        <v>125215</v>
      </c>
      <c r="I19" s="35">
        <v>2314</v>
      </c>
      <c r="J19" s="36">
        <v>224390</v>
      </c>
      <c r="K19" s="32">
        <v>12678</v>
      </c>
      <c r="L19" s="32">
        <v>211803</v>
      </c>
      <c r="M19" s="33">
        <v>-91</v>
      </c>
    </row>
    <row r="20" spans="1:13" ht="17.100000000000001" customHeight="1">
      <c r="A20" s="2" t="s">
        <v>74</v>
      </c>
      <c r="B20" s="34">
        <v>-92775</v>
      </c>
      <c r="C20" s="32">
        <v>1386</v>
      </c>
      <c r="D20" s="32">
        <v>-96208</v>
      </c>
      <c r="E20" s="33">
        <v>2047</v>
      </c>
      <c r="F20" s="34">
        <v>137207</v>
      </c>
      <c r="G20" s="32">
        <v>14019</v>
      </c>
      <c r="H20" s="32">
        <v>121373</v>
      </c>
      <c r="I20" s="35">
        <v>1814</v>
      </c>
      <c r="J20" s="36">
        <v>229982</v>
      </c>
      <c r="K20" s="32">
        <v>12633</v>
      </c>
      <c r="L20" s="32">
        <v>217581</v>
      </c>
      <c r="M20" s="33">
        <v>-233</v>
      </c>
    </row>
    <row r="21" spans="1:13" ht="17.100000000000001" customHeight="1">
      <c r="A21" s="2" t="s">
        <v>75</v>
      </c>
      <c r="B21" s="34">
        <v>-86222</v>
      </c>
      <c r="C21" s="32">
        <v>2971</v>
      </c>
      <c r="D21" s="32">
        <v>-91594</v>
      </c>
      <c r="E21" s="33">
        <v>2400</v>
      </c>
      <c r="F21" s="34">
        <v>139112</v>
      </c>
      <c r="G21" s="32">
        <v>15318</v>
      </c>
      <c r="H21" s="32">
        <v>121634</v>
      </c>
      <c r="I21" s="35">
        <v>2160</v>
      </c>
      <c r="J21" s="36">
        <v>225334</v>
      </c>
      <c r="K21" s="32">
        <v>12346</v>
      </c>
      <c r="L21" s="32">
        <v>213228</v>
      </c>
      <c r="M21" s="33">
        <v>-240</v>
      </c>
    </row>
    <row r="22" spans="1:13" ht="17.100000000000001" customHeight="1">
      <c r="A22" s="2" t="s">
        <v>76</v>
      </c>
      <c r="B22" s="34">
        <v>-85940</v>
      </c>
      <c r="C22" s="32">
        <v>1887</v>
      </c>
      <c r="D22" s="32">
        <v>-89987</v>
      </c>
      <c r="E22" s="33">
        <v>2159</v>
      </c>
      <c r="F22" s="34">
        <v>138824</v>
      </c>
      <c r="G22" s="32">
        <v>14202</v>
      </c>
      <c r="H22" s="32">
        <v>122701</v>
      </c>
      <c r="I22" s="35">
        <v>1920</v>
      </c>
      <c r="J22" s="36">
        <v>224763</v>
      </c>
      <c r="K22" s="32">
        <v>12315</v>
      </c>
      <c r="L22" s="32">
        <v>212688</v>
      </c>
      <c r="M22" s="33">
        <v>-239</v>
      </c>
    </row>
    <row r="23" spans="1:13" ht="20.100000000000001" customHeight="1">
      <c r="A23" s="2" t="s">
        <v>77</v>
      </c>
      <c r="B23" s="34">
        <v>-86203</v>
      </c>
      <c r="C23" s="32">
        <v>2329</v>
      </c>
      <c r="D23" s="32">
        <v>-90805</v>
      </c>
      <c r="E23" s="33">
        <v>2273</v>
      </c>
      <c r="F23" s="34">
        <v>140827</v>
      </c>
      <c r="G23" s="32">
        <v>14829</v>
      </c>
      <c r="H23" s="32">
        <v>123947</v>
      </c>
      <c r="I23" s="35">
        <v>2051</v>
      </c>
      <c r="J23" s="36">
        <v>227030</v>
      </c>
      <c r="K23" s="32">
        <v>12501</v>
      </c>
      <c r="L23" s="32">
        <v>214752</v>
      </c>
      <c r="M23" s="33">
        <v>-222</v>
      </c>
    </row>
    <row r="24" spans="1:13" ht="17.100000000000001" customHeight="1">
      <c r="A24" s="2" t="s">
        <v>78</v>
      </c>
      <c r="B24" s="34">
        <v>-83325</v>
      </c>
      <c r="C24" s="32">
        <v>1840</v>
      </c>
      <c r="D24" s="32">
        <v>-87197</v>
      </c>
      <c r="E24" s="33">
        <v>2032</v>
      </c>
      <c r="F24" s="34">
        <v>141508</v>
      </c>
      <c r="G24" s="32">
        <v>14600</v>
      </c>
      <c r="H24" s="32">
        <v>124952</v>
      </c>
      <c r="I24" s="35">
        <v>1956</v>
      </c>
      <c r="J24" s="36">
        <v>224833</v>
      </c>
      <c r="K24" s="32">
        <v>12759</v>
      </c>
      <c r="L24" s="32">
        <v>212150</v>
      </c>
      <c r="M24" s="33">
        <v>-76</v>
      </c>
    </row>
    <row r="25" spans="1:13" ht="17.100000000000001" customHeight="1">
      <c r="A25" s="2" t="s">
        <v>79</v>
      </c>
      <c r="B25" s="34">
        <v>-83996</v>
      </c>
      <c r="C25" s="32">
        <v>1497</v>
      </c>
      <c r="D25" s="32">
        <v>-87376</v>
      </c>
      <c r="E25" s="33">
        <v>1883</v>
      </c>
      <c r="F25" s="34">
        <v>142705</v>
      </c>
      <c r="G25" s="32">
        <v>14305</v>
      </c>
      <c r="H25" s="32">
        <v>126621</v>
      </c>
      <c r="I25" s="35">
        <v>1778</v>
      </c>
      <c r="J25" s="36">
        <v>226701</v>
      </c>
      <c r="K25" s="32">
        <v>12808</v>
      </c>
      <c r="L25" s="32">
        <v>213998</v>
      </c>
      <c r="M25" s="33">
        <v>-104</v>
      </c>
    </row>
    <row r="26" spans="1:13" ht="17.100000000000001" customHeight="1">
      <c r="A26" s="2" t="s">
        <v>80</v>
      </c>
      <c r="B26" s="34">
        <v>-85191</v>
      </c>
      <c r="C26" s="32">
        <v>2898</v>
      </c>
      <c r="D26" s="32">
        <v>-90669</v>
      </c>
      <c r="E26" s="33">
        <v>2581</v>
      </c>
      <c r="F26" s="34">
        <v>144010</v>
      </c>
      <c r="G26" s="32">
        <v>15403</v>
      </c>
      <c r="H26" s="32">
        <v>126366</v>
      </c>
      <c r="I26" s="35">
        <v>2240</v>
      </c>
      <c r="J26" s="36">
        <v>229201</v>
      </c>
      <c r="K26" s="32">
        <v>12505</v>
      </c>
      <c r="L26" s="32">
        <v>217036</v>
      </c>
      <c r="M26" s="33">
        <v>-340</v>
      </c>
    </row>
    <row r="27" spans="1:13" ht="17.100000000000001" customHeight="1">
      <c r="A27" s="2" t="s">
        <v>81</v>
      </c>
      <c r="B27" s="34">
        <v>-85118</v>
      </c>
      <c r="C27" s="32">
        <v>2279</v>
      </c>
      <c r="D27" s="32">
        <v>-89688</v>
      </c>
      <c r="E27" s="33">
        <v>2292</v>
      </c>
      <c r="F27" s="34">
        <v>139815</v>
      </c>
      <c r="G27" s="32">
        <v>14958</v>
      </c>
      <c r="H27" s="32">
        <v>122680</v>
      </c>
      <c r="I27" s="35">
        <v>2176</v>
      </c>
      <c r="J27" s="36">
        <v>224932</v>
      </c>
      <c r="K27" s="32">
        <v>12680</v>
      </c>
      <c r="L27" s="32">
        <v>212368</v>
      </c>
      <c r="M27" s="33">
        <v>-116</v>
      </c>
    </row>
    <row r="28" spans="1:13" ht="17.100000000000001" customHeight="1">
      <c r="A28" s="2" t="s">
        <v>82</v>
      </c>
      <c r="B28" s="34">
        <v>-83476</v>
      </c>
      <c r="C28" s="32">
        <v>3617</v>
      </c>
      <c r="D28" s="32">
        <v>-89651</v>
      </c>
      <c r="E28" s="33">
        <v>2558</v>
      </c>
      <c r="F28" s="34">
        <v>144885</v>
      </c>
      <c r="G28" s="32">
        <v>16994</v>
      </c>
      <c r="H28" s="32">
        <v>125200</v>
      </c>
      <c r="I28" s="35">
        <v>2692</v>
      </c>
      <c r="J28" s="36">
        <v>228362</v>
      </c>
      <c r="K28" s="32">
        <v>13377</v>
      </c>
      <c r="L28" s="32">
        <v>214851</v>
      </c>
      <c r="M28" s="33">
        <v>134</v>
      </c>
    </row>
    <row r="29" spans="1:13" ht="30.6" customHeight="1">
      <c r="A29" s="109" t="s">
        <v>83</v>
      </c>
      <c r="B29" s="34"/>
      <c r="C29" s="32"/>
      <c r="D29" s="32"/>
      <c r="E29" s="33"/>
      <c r="F29" s="34"/>
      <c r="G29" s="32"/>
      <c r="H29" s="32"/>
      <c r="I29" s="35"/>
      <c r="J29" s="36"/>
      <c r="K29" s="32"/>
      <c r="L29" s="32"/>
      <c r="M29" s="33"/>
    </row>
    <row r="30" spans="1:13" ht="22.35" customHeight="1">
      <c r="A30" s="2" t="s">
        <v>69</v>
      </c>
      <c r="B30" s="34">
        <v>-1132647</v>
      </c>
      <c r="C30" s="32">
        <v>39845</v>
      </c>
      <c r="D30" s="32">
        <v>-1206137</v>
      </c>
      <c r="E30" s="33">
        <v>33645</v>
      </c>
      <c r="F30" s="34">
        <v>1732500</v>
      </c>
      <c r="G30" s="32">
        <v>192101</v>
      </c>
      <c r="H30" s="32">
        <v>1511389</v>
      </c>
      <c r="I30" s="35">
        <v>29011</v>
      </c>
      <c r="J30" s="36">
        <v>2865147</v>
      </c>
      <c r="K30" s="32">
        <v>152256</v>
      </c>
      <c r="L30" s="32">
        <v>2717526</v>
      </c>
      <c r="M30" s="33">
        <v>-4635</v>
      </c>
    </row>
    <row r="31" spans="1:13" ht="17.100000000000001" customHeight="1">
      <c r="A31" s="114" t="s">
        <v>70</v>
      </c>
      <c r="B31" s="28">
        <v>-640243</v>
      </c>
      <c r="C31" s="26">
        <v>19867</v>
      </c>
      <c r="D31" s="26">
        <v>-678335</v>
      </c>
      <c r="E31" s="27">
        <v>18225</v>
      </c>
      <c r="F31" s="28">
        <v>1006988</v>
      </c>
      <c r="G31" s="26">
        <v>110098</v>
      </c>
      <c r="H31" s="26">
        <v>880288</v>
      </c>
      <c r="I31" s="29">
        <v>16602</v>
      </c>
      <c r="J31" s="30">
        <v>1647230</v>
      </c>
      <c r="K31" s="26">
        <v>90231</v>
      </c>
      <c r="L31" s="26">
        <v>1558622</v>
      </c>
      <c r="M31" s="27">
        <v>-1623</v>
      </c>
    </row>
    <row r="32" spans="1:13" ht="22.35" customHeight="1">
      <c r="A32" s="2" t="s">
        <v>71</v>
      </c>
      <c r="B32" s="34">
        <v>-86937</v>
      </c>
      <c r="C32" s="32">
        <v>2462</v>
      </c>
      <c r="D32" s="32">
        <v>-91822</v>
      </c>
      <c r="E32" s="33">
        <v>2423</v>
      </c>
      <c r="F32" s="34">
        <v>143279</v>
      </c>
      <c r="G32" s="32">
        <v>15236</v>
      </c>
      <c r="H32" s="32">
        <v>125789</v>
      </c>
      <c r="I32" s="35">
        <v>2254</v>
      </c>
      <c r="J32" s="36">
        <v>230216</v>
      </c>
      <c r="K32" s="32">
        <v>12774</v>
      </c>
      <c r="L32" s="32">
        <v>217611</v>
      </c>
      <c r="M32" s="33">
        <v>-169</v>
      </c>
    </row>
    <row r="33" spans="1:13" ht="17.100000000000001" customHeight="1">
      <c r="A33" s="2" t="s">
        <v>72</v>
      </c>
      <c r="B33" s="34">
        <v>-87602</v>
      </c>
      <c r="C33" s="32">
        <v>3391</v>
      </c>
      <c r="D33" s="32">
        <v>-93738</v>
      </c>
      <c r="E33" s="33">
        <v>2745</v>
      </c>
      <c r="F33" s="34">
        <v>146557</v>
      </c>
      <c r="G33" s="32">
        <v>16085</v>
      </c>
      <c r="H33" s="32">
        <v>128022</v>
      </c>
      <c r="I33" s="35">
        <v>2451</v>
      </c>
      <c r="J33" s="36">
        <v>234159</v>
      </c>
      <c r="K33" s="32">
        <v>12694</v>
      </c>
      <c r="L33" s="32">
        <v>221760</v>
      </c>
      <c r="M33" s="33">
        <v>-294</v>
      </c>
    </row>
    <row r="34" spans="1:13" ht="17.100000000000001" customHeight="1">
      <c r="A34" s="2" t="s">
        <v>73</v>
      </c>
      <c r="B34" s="34">
        <v>-88563</v>
      </c>
      <c r="C34" s="32">
        <v>3266</v>
      </c>
      <c r="D34" s="32">
        <v>-94530</v>
      </c>
      <c r="E34" s="33">
        <v>2702</v>
      </c>
      <c r="F34" s="34">
        <v>142954</v>
      </c>
      <c r="G34" s="32">
        <v>15999</v>
      </c>
      <c r="H34" s="32">
        <v>124466</v>
      </c>
      <c r="I34" s="35">
        <v>2489</v>
      </c>
      <c r="J34" s="36">
        <v>231516</v>
      </c>
      <c r="K34" s="32">
        <v>12733</v>
      </c>
      <c r="L34" s="32">
        <v>218996</v>
      </c>
      <c r="M34" s="33">
        <v>-213</v>
      </c>
    </row>
    <row r="35" spans="1:13" ht="17.100000000000001" customHeight="1">
      <c r="A35" s="2" t="s">
        <v>74</v>
      </c>
      <c r="B35" s="34">
        <v>-92771</v>
      </c>
      <c r="C35" s="32">
        <v>2363</v>
      </c>
      <c r="D35" s="32">
        <v>-97644</v>
      </c>
      <c r="E35" s="33">
        <v>2510</v>
      </c>
      <c r="F35" s="34">
        <v>143167</v>
      </c>
      <c r="G35" s="32">
        <v>15045</v>
      </c>
      <c r="H35" s="32">
        <v>125960</v>
      </c>
      <c r="I35" s="35">
        <v>2162</v>
      </c>
      <c r="J35" s="36">
        <v>235938</v>
      </c>
      <c r="K35" s="32">
        <v>12682</v>
      </c>
      <c r="L35" s="32">
        <v>223604</v>
      </c>
      <c r="M35" s="33">
        <v>-349</v>
      </c>
    </row>
    <row r="36" spans="1:13" ht="17.100000000000001" customHeight="1">
      <c r="A36" s="2" t="s">
        <v>75</v>
      </c>
      <c r="B36" s="34">
        <v>-93761</v>
      </c>
      <c r="C36" s="32">
        <v>2462</v>
      </c>
      <c r="D36" s="32">
        <v>-98691</v>
      </c>
      <c r="E36" s="33">
        <v>2467</v>
      </c>
      <c r="F36" s="34">
        <v>141770</v>
      </c>
      <c r="G36" s="32">
        <v>15663</v>
      </c>
      <c r="H36" s="32">
        <v>123731</v>
      </c>
      <c r="I36" s="35">
        <v>2376</v>
      </c>
      <c r="J36" s="36">
        <v>235532</v>
      </c>
      <c r="K36" s="32">
        <v>13200</v>
      </c>
      <c r="L36" s="32">
        <v>222422</v>
      </c>
      <c r="M36" s="33">
        <v>-91</v>
      </c>
    </row>
    <row r="37" spans="1:13" ht="17.100000000000001" customHeight="1">
      <c r="A37" s="2" t="s">
        <v>76</v>
      </c>
      <c r="B37" s="34">
        <v>-92819</v>
      </c>
      <c r="C37" s="32">
        <v>3204</v>
      </c>
      <c r="D37" s="32">
        <v>-98714</v>
      </c>
      <c r="E37" s="33">
        <v>2692</v>
      </c>
      <c r="F37" s="34">
        <v>144950</v>
      </c>
      <c r="G37" s="32">
        <v>16308</v>
      </c>
      <c r="H37" s="32">
        <v>126140</v>
      </c>
      <c r="I37" s="35">
        <v>2501</v>
      </c>
      <c r="J37" s="36">
        <v>237768</v>
      </c>
      <c r="K37" s="32">
        <v>13104</v>
      </c>
      <c r="L37" s="32">
        <v>224854</v>
      </c>
      <c r="M37" s="33">
        <v>-190</v>
      </c>
    </row>
    <row r="38" spans="1:13" ht="20.100000000000001" customHeight="1">
      <c r="A38" s="2" t="s">
        <v>77</v>
      </c>
      <c r="B38" s="34">
        <v>-97790</v>
      </c>
      <c r="C38" s="32">
        <v>2719</v>
      </c>
      <c r="D38" s="32">
        <v>-103195</v>
      </c>
      <c r="E38" s="33">
        <v>2686</v>
      </c>
      <c r="F38" s="34">
        <v>144311</v>
      </c>
      <c r="G38" s="32">
        <v>15763</v>
      </c>
      <c r="H38" s="32">
        <v>126179</v>
      </c>
      <c r="I38" s="35">
        <v>2369</v>
      </c>
      <c r="J38" s="36">
        <v>242101</v>
      </c>
      <c r="K38" s="32">
        <v>13044</v>
      </c>
      <c r="L38" s="32">
        <v>229374</v>
      </c>
      <c r="M38" s="33">
        <v>-317</v>
      </c>
    </row>
    <row r="39" spans="1:13" ht="17.100000000000001" customHeight="1">
      <c r="A39" s="2" t="s">
        <v>78</v>
      </c>
      <c r="B39" s="34">
        <v>-89984</v>
      </c>
      <c r="C39" s="32">
        <v>3954</v>
      </c>
      <c r="D39" s="32">
        <v>-96906</v>
      </c>
      <c r="E39" s="33">
        <v>2969</v>
      </c>
      <c r="F39" s="34">
        <v>148682</v>
      </c>
      <c r="G39" s="32">
        <v>16354</v>
      </c>
      <c r="H39" s="32">
        <v>129856</v>
      </c>
      <c r="I39" s="35">
        <v>2471</v>
      </c>
      <c r="J39" s="36">
        <v>238665</v>
      </c>
      <c r="K39" s="32">
        <v>12401</v>
      </c>
      <c r="L39" s="32">
        <v>226762</v>
      </c>
      <c r="M39" s="33">
        <v>-498</v>
      </c>
    </row>
    <row r="40" spans="1:13" ht="17.100000000000001" customHeight="1">
      <c r="A40" s="2" t="s">
        <v>79</v>
      </c>
      <c r="B40" s="34">
        <v>-98312</v>
      </c>
      <c r="C40" s="32">
        <v>3876</v>
      </c>
      <c r="D40" s="32">
        <v>-105299</v>
      </c>
      <c r="E40" s="33">
        <v>3111</v>
      </c>
      <c r="F40" s="34">
        <v>147494</v>
      </c>
      <c r="G40" s="32">
        <v>16284</v>
      </c>
      <c r="H40" s="32">
        <v>128748</v>
      </c>
      <c r="I40" s="35">
        <v>2462</v>
      </c>
      <c r="J40" s="36">
        <v>245806</v>
      </c>
      <c r="K40" s="32">
        <v>12408</v>
      </c>
      <c r="L40" s="32">
        <v>234047</v>
      </c>
      <c r="M40" s="33">
        <v>-649</v>
      </c>
    </row>
    <row r="41" spans="1:13" ht="17.100000000000001" customHeight="1">
      <c r="A41" s="2" t="s">
        <v>80</v>
      </c>
      <c r="B41" s="34">
        <v>-93264</v>
      </c>
      <c r="C41" s="32">
        <v>4014</v>
      </c>
      <c r="D41" s="32">
        <v>-100257</v>
      </c>
      <c r="E41" s="33">
        <v>2979</v>
      </c>
      <c r="F41" s="34">
        <v>141723</v>
      </c>
      <c r="G41" s="32">
        <v>16118</v>
      </c>
      <c r="H41" s="32">
        <v>123167</v>
      </c>
      <c r="I41" s="35">
        <v>2438</v>
      </c>
      <c r="J41" s="36">
        <v>234987</v>
      </c>
      <c r="K41" s="32">
        <v>12104</v>
      </c>
      <c r="L41" s="32">
        <v>223424</v>
      </c>
      <c r="M41" s="33">
        <v>-541</v>
      </c>
    </row>
    <row r="42" spans="1:13" ht="17.100000000000001" customHeight="1">
      <c r="A42" s="2" t="s">
        <v>81</v>
      </c>
      <c r="B42" s="34">
        <v>-98670</v>
      </c>
      <c r="C42" s="32">
        <v>4589</v>
      </c>
      <c r="D42" s="32">
        <v>-106475</v>
      </c>
      <c r="E42" s="33">
        <v>3216</v>
      </c>
      <c r="F42" s="34">
        <v>146085</v>
      </c>
      <c r="G42" s="32">
        <v>16906</v>
      </c>
      <c r="H42" s="32">
        <v>126617</v>
      </c>
      <c r="I42" s="35">
        <v>2562</v>
      </c>
      <c r="J42" s="36">
        <v>244755</v>
      </c>
      <c r="K42" s="32">
        <v>12317</v>
      </c>
      <c r="L42" s="32">
        <v>233092</v>
      </c>
      <c r="M42" s="33">
        <v>-654</v>
      </c>
    </row>
    <row r="43" spans="1:13" ht="17.100000000000001" customHeight="1">
      <c r="A43" s="2" t="s">
        <v>82</v>
      </c>
      <c r="B43" s="34">
        <v>-112174</v>
      </c>
      <c r="C43" s="32">
        <v>3547</v>
      </c>
      <c r="D43" s="32">
        <v>-118866</v>
      </c>
      <c r="E43" s="33">
        <v>3146</v>
      </c>
      <c r="F43" s="34">
        <v>141529</v>
      </c>
      <c r="G43" s="32">
        <v>16341</v>
      </c>
      <c r="H43" s="32">
        <v>122712</v>
      </c>
      <c r="I43" s="35">
        <v>2476</v>
      </c>
      <c r="J43" s="36">
        <v>253703</v>
      </c>
      <c r="K43" s="32">
        <v>12794</v>
      </c>
      <c r="L43" s="32">
        <v>241578</v>
      </c>
      <c r="M43" s="33">
        <v>-669</v>
      </c>
    </row>
    <row r="44" spans="1:13" ht="30.6" customHeight="1">
      <c r="A44" s="109" t="s">
        <v>84</v>
      </c>
      <c r="B44" s="34"/>
      <c r="C44" s="32"/>
      <c r="D44" s="32"/>
      <c r="E44" s="33"/>
      <c r="F44" s="34"/>
      <c r="G44" s="32"/>
      <c r="H44" s="32"/>
      <c r="I44" s="35"/>
      <c r="J44" s="36"/>
      <c r="K44" s="32"/>
      <c r="L44" s="32"/>
      <c r="M44" s="33"/>
    </row>
    <row r="45" spans="1:13" ht="22.35" customHeight="1">
      <c r="A45" s="114" t="s">
        <v>70</v>
      </c>
      <c r="B45" s="28">
        <v>-792273</v>
      </c>
      <c r="C45" s="26">
        <v>22067</v>
      </c>
      <c r="D45" s="26">
        <v>-838004</v>
      </c>
      <c r="E45" s="27">
        <v>23663</v>
      </c>
      <c r="F45" s="28">
        <v>1038330</v>
      </c>
      <c r="G45" s="26">
        <v>106758</v>
      </c>
      <c r="H45" s="26">
        <v>916122</v>
      </c>
      <c r="I45" s="29">
        <v>15450</v>
      </c>
      <c r="J45" s="30">
        <v>1830603</v>
      </c>
      <c r="K45" s="26">
        <v>84691</v>
      </c>
      <c r="L45" s="26">
        <v>1754125</v>
      </c>
      <c r="M45" s="27">
        <v>-8213</v>
      </c>
    </row>
    <row r="46" spans="1:13" ht="22.35" customHeight="1">
      <c r="A46" s="2" t="s">
        <v>71</v>
      </c>
      <c r="B46" s="34">
        <v>-143201</v>
      </c>
      <c r="C46" s="32">
        <v>3308</v>
      </c>
      <c r="D46" s="32">
        <v>-150284</v>
      </c>
      <c r="E46" s="33">
        <v>3774</v>
      </c>
      <c r="F46" s="34">
        <v>143162</v>
      </c>
      <c r="G46" s="32">
        <v>15886</v>
      </c>
      <c r="H46" s="32">
        <v>124888</v>
      </c>
      <c r="I46" s="35">
        <v>2388</v>
      </c>
      <c r="J46" s="36">
        <v>286363</v>
      </c>
      <c r="K46" s="32">
        <v>12578</v>
      </c>
      <c r="L46" s="32">
        <v>275172</v>
      </c>
      <c r="M46" s="33">
        <v>-1387</v>
      </c>
    </row>
    <row r="47" spans="1:13" ht="17.100000000000001" customHeight="1">
      <c r="A47" s="2" t="s">
        <v>72</v>
      </c>
      <c r="B47" s="34">
        <v>-136689</v>
      </c>
      <c r="C47" s="32">
        <v>2793</v>
      </c>
      <c r="D47" s="32">
        <v>-143112</v>
      </c>
      <c r="E47" s="33">
        <v>3630</v>
      </c>
      <c r="F47" s="34">
        <v>146934</v>
      </c>
      <c r="G47" s="32">
        <v>14981</v>
      </c>
      <c r="H47" s="32">
        <v>129793</v>
      </c>
      <c r="I47" s="35">
        <v>2161</v>
      </c>
      <c r="J47" s="36">
        <v>283623</v>
      </c>
      <c r="K47" s="32">
        <v>12188</v>
      </c>
      <c r="L47" s="32">
        <v>272904</v>
      </c>
      <c r="M47" s="33">
        <v>-1469</v>
      </c>
    </row>
    <row r="48" spans="1:13" ht="17.100000000000001" customHeight="1">
      <c r="A48" s="2" t="s">
        <v>73</v>
      </c>
      <c r="B48" s="34">
        <v>-149955</v>
      </c>
      <c r="C48" s="32">
        <v>3472</v>
      </c>
      <c r="D48" s="32">
        <v>-157479</v>
      </c>
      <c r="E48" s="33">
        <v>4053</v>
      </c>
      <c r="F48" s="34">
        <v>151073</v>
      </c>
      <c r="G48" s="32">
        <v>15816</v>
      </c>
      <c r="H48" s="32">
        <v>132953</v>
      </c>
      <c r="I48" s="35">
        <v>2304</v>
      </c>
      <c r="J48" s="36">
        <v>301027</v>
      </c>
      <c r="K48" s="32">
        <v>12344</v>
      </c>
      <c r="L48" s="32">
        <v>290432</v>
      </c>
      <c r="M48" s="33">
        <v>-1749</v>
      </c>
    </row>
    <row r="49" spans="1:13" ht="17.100000000000001" customHeight="1">
      <c r="A49" s="2" t="s">
        <v>74</v>
      </c>
      <c r="B49" s="34">
        <v>-84365</v>
      </c>
      <c r="C49" s="32">
        <v>3523</v>
      </c>
      <c r="D49" s="32">
        <v>-91059</v>
      </c>
      <c r="E49" s="33">
        <v>3170</v>
      </c>
      <c r="F49" s="34">
        <v>156554</v>
      </c>
      <c r="G49" s="32">
        <v>15098</v>
      </c>
      <c r="H49" s="32">
        <v>139267</v>
      </c>
      <c r="I49" s="35">
        <v>2190</v>
      </c>
      <c r="J49" s="36">
        <v>240919</v>
      </c>
      <c r="K49" s="32">
        <v>11574</v>
      </c>
      <c r="L49" s="32">
        <v>230326</v>
      </c>
      <c r="M49" s="33">
        <v>-981</v>
      </c>
    </row>
    <row r="50" spans="1:13" ht="17.100000000000001" customHeight="1">
      <c r="A50" s="2" t="s">
        <v>75</v>
      </c>
      <c r="B50" s="34">
        <v>-93324</v>
      </c>
      <c r="C50" s="32">
        <v>2627</v>
      </c>
      <c r="D50" s="32">
        <v>-98939</v>
      </c>
      <c r="E50" s="33">
        <v>2989</v>
      </c>
      <c r="F50" s="34">
        <v>148016</v>
      </c>
      <c r="G50" s="32">
        <v>14944</v>
      </c>
      <c r="H50" s="32">
        <v>130933</v>
      </c>
      <c r="I50" s="35">
        <v>2139</v>
      </c>
      <c r="J50" s="36">
        <v>241340</v>
      </c>
      <c r="K50" s="32">
        <v>12318</v>
      </c>
      <c r="L50" s="32">
        <v>229872</v>
      </c>
      <c r="M50" s="33">
        <v>-850</v>
      </c>
    </row>
    <row r="51" spans="1:13" ht="17.100000000000001" customHeight="1">
      <c r="A51" s="2" t="s">
        <v>90</v>
      </c>
      <c r="B51" s="34">
        <v>-84642</v>
      </c>
      <c r="C51" s="32">
        <v>3255</v>
      </c>
      <c r="D51" s="32">
        <v>-90842</v>
      </c>
      <c r="E51" s="33">
        <v>2945</v>
      </c>
      <c r="F51" s="34">
        <v>146421</v>
      </c>
      <c r="G51" s="32">
        <v>15224</v>
      </c>
      <c r="H51" s="32">
        <v>129039</v>
      </c>
      <c r="I51" s="35">
        <v>2158</v>
      </c>
      <c r="J51" s="36">
        <v>231064</v>
      </c>
      <c r="K51" s="32">
        <v>11969</v>
      </c>
      <c r="L51" s="32">
        <v>219881</v>
      </c>
      <c r="M51" s="33">
        <v>-787</v>
      </c>
    </row>
    <row r="52" spans="1:13" ht="20.100000000000001" customHeight="1">
      <c r="A52" s="2" t="s">
        <v>77</v>
      </c>
      <c r="B52" s="34">
        <v>-100096</v>
      </c>
      <c r="C52" s="32">
        <v>3089</v>
      </c>
      <c r="D52" s="32">
        <v>-106289</v>
      </c>
      <c r="E52" s="33">
        <v>3103</v>
      </c>
      <c r="F52" s="34">
        <v>146170</v>
      </c>
      <c r="G52" s="32">
        <v>14809</v>
      </c>
      <c r="H52" s="32">
        <v>129250</v>
      </c>
      <c r="I52" s="35">
        <v>2111</v>
      </c>
      <c r="J52" s="36">
        <v>246267</v>
      </c>
      <c r="K52" s="32">
        <v>11720</v>
      </c>
      <c r="L52" s="32">
        <v>235539</v>
      </c>
      <c r="M52" s="33">
        <v>-992</v>
      </c>
    </row>
    <row r="53" spans="1:13" ht="17.100000000000001" customHeight="1">
      <c r="A53" s="2" t="s">
        <v>78</v>
      </c>
      <c r="B53" s="34" t="s">
        <v>7</v>
      </c>
      <c r="C53" s="32" t="s">
        <v>7</v>
      </c>
      <c r="D53" s="32" t="s">
        <v>7</v>
      </c>
      <c r="E53" s="33" t="s">
        <v>7</v>
      </c>
      <c r="F53" s="34" t="s">
        <v>7</v>
      </c>
      <c r="G53" s="32" t="s">
        <v>7</v>
      </c>
      <c r="H53" s="32" t="s">
        <v>7</v>
      </c>
      <c r="I53" s="35" t="s">
        <v>7</v>
      </c>
      <c r="J53" s="36" t="s">
        <v>7</v>
      </c>
      <c r="K53" s="32" t="s">
        <v>7</v>
      </c>
      <c r="L53" s="32" t="s">
        <v>7</v>
      </c>
      <c r="M53" s="33" t="s">
        <v>7</v>
      </c>
    </row>
    <row r="54" spans="1:13" ht="17.100000000000001" customHeight="1">
      <c r="A54" s="2" t="s">
        <v>79</v>
      </c>
      <c r="B54" s="34" t="s">
        <v>7</v>
      </c>
      <c r="C54" s="32" t="s">
        <v>7</v>
      </c>
      <c r="D54" s="32" t="s">
        <v>7</v>
      </c>
      <c r="E54" s="33" t="s">
        <v>7</v>
      </c>
      <c r="F54" s="34" t="s">
        <v>7</v>
      </c>
      <c r="G54" s="32" t="s">
        <v>7</v>
      </c>
      <c r="H54" s="32" t="s">
        <v>7</v>
      </c>
      <c r="I54" s="35" t="s">
        <v>7</v>
      </c>
      <c r="J54" s="36" t="s">
        <v>7</v>
      </c>
      <c r="K54" s="32" t="s">
        <v>7</v>
      </c>
      <c r="L54" s="32" t="s">
        <v>7</v>
      </c>
      <c r="M54" s="33" t="s">
        <v>7</v>
      </c>
    </row>
    <row r="55" spans="1:13" ht="17.100000000000001" customHeight="1">
      <c r="A55" s="2" t="s">
        <v>80</v>
      </c>
      <c r="B55" s="34" t="s">
        <v>7</v>
      </c>
      <c r="C55" s="32" t="s">
        <v>7</v>
      </c>
      <c r="D55" s="32" t="s">
        <v>7</v>
      </c>
      <c r="E55" s="33" t="s">
        <v>7</v>
      </c>
      <c r="F55" s="34" t="s">
        <v>7</v>
      </c>
      <c r="G55" s="32" t="s">
        <v>7</v>
      </c>
      <c r="H55" s="32" t="s">
        <v>7</v>
      </c>
      <c r="I55" s="35" t="s">
        <v>7</v>
      </c>
      <c r="J55" s="36" t="s">
        <v>7</v>
      </c>
      <c r="K55" s="32" t="s">
        <v>7</v>
      </c>
      <c r="L55" s="32" t="s">
        <v>7</v>
      </c>
      <c r="M55" s="33" t="s">
        <v>7</v>
      </c>
    </row>
    <row r="56" spans="1:13" ht="17.100000000000001" customHeight="1">
      <c r="A56" s="2" t="s">
        <v>81</v>
      </c>
      <c r="B56" s="34" t="s">
        <v>7</v>
      </c>
      <c r="C56" s="32" t="s">
        <v>7</v>
      </c>
      <c r="D56" s="32" t="s">
        <v>7</v>
      </c>
      <c r="E56" s="33" t="s">
        <v>7</v>
      </c>
      <c r="F56" s="34" t="s">
        <v>7</v>
      </c>
      <c r="G56" s="32" t="s">
        <v>7</v>
      </c>
      <c r="H56" s="32" t="s">
        <v>7</v>
      </c>
      <c r="I56" s="35" t="s">
        <v>7</v>
      </c>
      <c r="J56" s="36" t="s">
        <v>7</v>
      </c>
      <c r="K56" s="32" t="s">
        <v>7</v>
      </c>
      <c r="L56" s="32" t="s">
        <v>7</v>
      </c>
      <c r="M56" s="33" t="s">
        <v>7</v>
      </c>
    </row>
    <row r="57" spans="1:13" ht="17.100000000000001" customHeight="1">
      <c r="A57" s="114" t="s">
        <v>82</v>
      </c>
      <c r="B57" s="28" t="s">
        <v>7</v>
      </c>
      <c r="C57" s="26" t="s">
        <v>7</v>
      </c>
      <c r="D57" s="26" t="s">
        <v>7</v>
      </c>
      <c r="E57" s="27" t="s">
        <v>7</v>
      </c>
      <c r="F57" s="28" t="s">
        <v>7</v>
      </c>
      <c r="G57" s="26" t="s">
        <v>7</v>
      </c>
      <c r="H57" s="26" t="s">
        <v>7</v>
      </c>
      <c r="I57" s="29" t="s">
        <v>7</v>
      </c>
      <c r="J57" s="30" t="s">
        <v>7</v>
      </c>
      <c r="K57" s="26" t="s">
        <v>7</v>
      </c>
      <c r="L57" s="26" t="s">
        <v>7</v>
      </c>
      <c r="M57" s="27" t="s">
        <v>7</v>
      </c>
    </row>
    <row r="58" spans="1:13" ht="22.35" customHeight="1">
      <c r="A58" s="2" t="s">
        <v>134</v>
      </c>
    </row>
    <row r="59" spans="1:13" ht="22.35" customHeight="1">
      <c r="A59" s="2" t="str">
        <f>HLOOKUP(A58,'6'!$72:$73,2,0)</f>
        <v xml:space="preserve"> 세부수치는 전수조사 기준에 제시되어 있으며, 국제수지 기준으로 변환하는데 필요한 정보는 제공되지 아니합니다. </v>
      </c>
    </row>
    <row r="60" spans="1:13" ht="22.35" customHeight="1"/>
    <row r="61" spans="1:13" ht="22.35" customHeight="1">
      <c r="A61" s="2" t="s">
        <v>1145</v>
      </c>
    </row>
    <row r="62" spans="1:13" ht="22.35" customHeight="1">
      <c r="A62" s="2" t="s">
        <v>350</v>
      </c>
    </row>
    <row r="63" spans="1:13" ht="20.100000000000001" customHeight="1">
      <c r="A63" s="2" t="s">
        <v>1143</v>
      </c>
      <c r="J63" s="234"/>
      <c r="K63" s="234"/>
      <c r="L63" s="234"/>
      <c r="M63" s="234"/>
    </row>
    <row r="64" spans="1:13" ht="20.100000000000001" customHeight="1">
      <c r="A64" s="2" t="s">
        <v>1144</v>
      </c>
      <c r="J64" s="234"/>
      <c r="K64" s="234"/>
      <c r="L64" s="234"/>
      <c r="M64" s="234"/>
    </row>
    <row r="65" spans="1:11" ht="22.35" customHeight="1"/>
    <row r="66" spans="1:11" ht="22.35" customHeight="1">
      <c r="A66" s="43" t="s">
        <v>351</v>
      </c>
    </row>
    <row r="67" spans="1:11" ht="15" customHeight="1">
      <c r="A67" s="43" t="s">
        <v>93</v>
      </c>
    </row>
    <row r="68" spans="1:11" ht="22.35" customHeight="1">
      <c r="A68" s="2" t="str">
        <f>'10'!A87</f>
        <v>데이터의 출처·비표본 오차·정의에 대한 정보는 공표자료의 주석을 확인하거나 위 링크에서 확인하기를 바랍니다.</v>
      </c>
    </row>
    <row r="70" spans="1:11">
      <c r="K70" s="285"/>
    </row>
  </sheetData>
  <mergeCells count="2">
    <mergeCell ref="A12:A13"/>
    <mergeCell ref="A10:A11"/>
  </mergeCells>
  <phoneticPr fontId="37" type="noConversion"/>
  <printOptions horizontalCentered="1"/>
  <pageMargins left="0.7" right="0.7" top="0.5" bottom="0.5" header="0.3" footer="0.3"/>
  <pageSetup scale="54" firstPageNumber="13" orientation="portrait" useFirstPageNumber="1" r:id="rId1"/>
  <customProperties>
    <customPr name="SourceTableID" r:id="rId2"/>
  </customPropertie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10F00-C162-4D93-BEC4-52CA5840938A}">
  <sheetPr codeName="Sheet12">
    <pageSetUpPr fitToPage="1"/>
  </sheetPr>
  <dimension ref="A1:I60"/>
  <sheetViews>
    <sheetView showGridLines="0" showOutlineSymbols="0" zoomScale="85" zoomScaleNormal="85" zoomScaleSheetLayoutView="85" workbookViewId="0"/>
  </sheetViews>
  <sheetFormatPr defaultColWidth="9.6640625" defaultRowHeight="15"/>
  <cols>
    <col min="1" max="1" width="13" style="2" customWidth="1"/>
    <col min="2" max="9" width="14.6640625" style="2" customWidth="1"/>
  </cols>
  <sheetData>
    <row r="1" spans="1:9" ht="15.75">
      <c r="A1" s="1"/>
      <c r="I1" s="88"/>
    </row>
    <row r="2" spans="1:9" ht="25.35" customHeight="1">
      <c r="A2" s="286" t="s">
        <v>352</v>
      </c>
      <c r="B2" s="287"/>
      <c r="C2" s="287"/>
      <c r="D2" s="287"/>
      <c r="E2" s="287"/>
      <c r="F2" s="287"/>
      <c r="G2" s="287"/>
      <c r="H2" s="287"/>
      <c r="I2" s="288"/>
    </row>
    <row r="3" spans="1:9" ht="25.35" customHeight="1">
      <c r="A3" s="812" t="str">
        <f>VLOOKUP(A2,'Table of Contents'!A:C,3,0)</f>
        <v xml:space="preserve"> 원계열</v>
      </c>
      <c r="B3" s="820"/>
      <c r="C3" s="820"/>
      <c r="D3" s="820"/>
      <c r="E3" s="820"/>
      <c r="F3" s="820"/>
      <c r="G3" s="820"/>
      <c r="H3" s="820"/>
      <c r="I3" s="820"/>
    </row>
    <row r="4" spans="1:9" ht="45" customHeight="1">
      <c r="A4" s="4" t="s">
        <v>353</v>
      </c>
      <c r="B4" s="5"/>
      <c r="C4" s="5"/>
      <c r="D4" s="5"/>
      <c r="E4" s="5"/>
      <c r="F4" s="5"/>
      <c r="G4" s="5"/>
      <c r="H4" s="5"/>
      <c r="I4" s="5"/>
    </row>
    <row r="5" spans="1:9" ht="45" customHeight="1">
      <c r="A5" s="4" t="str">
        <f>VLOOKUP(MID(A4,SEARCH(".",A4)+2,LEN(A4)),'Table of Contents'!B:C,2,0)</f>
        <v xml:space="preserve"> 상품 무역</v>
      </c>
      <c r="B5" s="5"/>
      <c r="C5" s="5"/>
      <c r="D5" s="5"/>
      <c r="E5" s="5"/>
      <c r="F5" s="5"/>
      <c r="G5" s="5"/>
      <c r="H5" s="5"/>
      <c r="I5" s="5"/>
    </row>
    <row r="6" spans="1:9" ht="20.100000000000001" customHeight="1">
      <c r="A6" s="7" t="s">
        <v>354</v>
      </c>
      <c r="B6" s="60"/>
      <c r="C6" s="60"/>
      <c r="D6" s="60"/>
      <c r="E6" s="60"/>
      <c r="F6" s="60"/>
      <c r="G6" s="60"/>
      <c r="H6" s="60"/>
      <c r="I6" s="60"/>
    </row>
    <row r="7" spans="1:9" ht="20.100000000000001" customHeight="1" thickBot="1">
      <c r="A7" s="7" t="s">
        <v>1062</v>
      </c>
      <c r="B7" s="60"/>
      <c r="C7" s="60"/>
      <c r="D7" s="60"/>
      <c r="E7" s="60"/>
      <c r="F7" s="60"/>
      <c r="G7" s="60"/>
      <c r="H7" s="60"/>
      <c r="I7" s="60"/>
    </row>
    <row r="8" spans="1:9" ht="20.100000000000001" customHeight="1" thickTop="1">
      <c r="A8" s="1006" t="s">
        <v>61</v>
      </c>
      <c r="B8" s="289" t="s">
        <v>62</v>
      </c>
      <c r="C8" s="100"/>
      <c r="D8" s="290" t="s">
        <v>63</v>
      </c>
      <c r="E8" s="289"/>
      <c r="F8" s="291"/>
      <c r="G8" s="104" t="s">
        <v>64</v>
      </c>
      <c r="H8" s="289"/>
      <c r="I8" s="289"/>
    </row>
    <row r="9" spans="1:9" ht="65.099999999999994" customHeight="1" thickBot="1">
      <c r="A9" s="1007"/>
      <c r="B9" s="292" t="s">
        <v>120</v>
      </c>
      <c r="C9" s="293" t="s">
        <v>121</v>
      </c>
      <c r="D9" s="294" t="s">
        <v>120</v>
      </c>
      <c r="E9" s="292" t="s">
        <v>122</v>
      </c>
      <c r="F9" s="295" t="s">
        <v>121</v>
      </c>
      <c r="G9" s="296" t="s">
        <v>120</v>
      </c>
      <c r="H9" s="292" t="s">
        <v>122</v>
      </c>
      <c r="I9" s="292" t="s">
        <v>121</v>
      </c>
    </row>
    <row r="10" spans="1:9" ht="20.100000000000001" customHeight="1" thickTop="1">
      <c r="A10" s="1006" t="str">
        <f>HLOOKUP(A8,'5'!8:10,3,0)</f>
        <v>기간</v>
      </c>
      <c r="B10" s="289" t="str">
        <f>HLOOKUP(B8,'5'!8:10,3,0)</f>
        <v>수지</v>
      </c>
      <c r="C10" s="100"/>
      <c r="D10" s="290" t="str">
        <f>HLOOKUP(D8,'5'!8:10,3,0)</f>
        <v>수출</v>
      </c>
      <c r="E10" s="289"/>
      <c r="F10" s="291"/>
      <c r="G10" s="104" t="str">
        <f>HLOOKUP(G8,'5'!8:10,3,0)</f>
        <v>수입</v>
      </c>
      <c r="H10" s="289"/>
      <c r="I10" s="289"/>
    </row>
    <row r="11" spans="1:9" ht="65.099999999999994" customHeight="1" thickBot="1">
      <c r="A11" s="1007"/>
      <c r="B11" s="292" t="str">
        <f>HLOOKUP(B9,'5'!9:11,3,0)</f>
        <v>국제수지 기준</v>
      </c>
      <c r="C11" s="293" t="str">
        <f>HLOOKUP(C9,'5'!9:11,3,0)</f>
        <v>전수조사 기준</v>
      </c>
      <c r="D11" s="294" t="str">
        <f>HLOOKUP(D9,'5'!9:11,3,0)</f>
        <v>국제수지 기준</v>
      </c>
      <c r="E11" s="292" t="str">
        <f>HLOOKUP(E9,'5'!9:11,3,0)</f>
        <v>순 조정</v>
      </c>
      <c r="F11" s="295" t="str">
        <f>HLOOKUP(F9,'5'!9:11,3,0)</f>
        <v>전수조사 기준</v>
      </c>
      <c r="G11" s="296" t="str">
        <f>HLOOKUP(G9,'5'!9:11,3,0)</f>
        <v>국제수지 기준</v>
      </c>
      <c r="H11" s="292" t="str">
        <f>HLOOKUP(H9,'5'!9:11,3,0)</f>
        <v>순 조정</v>
      </c>
      <c r="I11" s="292" t="str">
        <f>HLOOKUP(I9,'5'!9:11,3,0)</f>
        <v>전수조사 기준</v>
      </c>
    </row>
    <row r="12" spans="1:9" ht="30.6" customHeight="1" thickTop="1">
      <c r="A12" s="258" t="s">
        <v>68</v>
      </c>
      <c r="B12" s="297"/>
      <c r="C12" s="167"/>
      <c r="D12" s="298"/>
      <c r="E12" s="168"/>
      <c r="F12" s="299"/>
      <c r="G12" s="31"/>
      <c r="H12" s="168"/>
      <c r="I12" s="167"/>
    </row>
    <row r="13" spans="1:9" ht="25.35" customHeight="1">
      <c r="A13" s="2" t="s">
        <v>69</v>
      </c>
      <c r="B13" s="300">
        <v>-1057495</v>
      </c>
      <c r="C13" s="33">
        <v>-1056317</v>
      </c>
      <c r="D13" s="301">
        <v>2047457</v>
      </c>
      <c r="E13" s="32">
        <v>26978</v>
      </c>
      <c r="F13" s="302">
        <v>2020479</v>
      </c>
      <c r="G13" s="36">
        <v>3104952</v>
      </c>
      <c r="H13" s="32">
        <v>28155</v>
      </c>
      <c r="I13" s="33">
        <v>3076796</v>
      </c>
    </row>
    <row r="14" spans="1:9" ht="14.25" customHeight="1">
      <c r="A14" s="114" t="s">
        <v>70</v>
      </c>
      <c r="B14" s="303">
        <v>-608056</v>
      </c>
      <c r="C14" s="27">
        <v>-607472</v>
      </c>
      <c r="D14" s="304">
        <v>1179548</v>
      </c>
      <c r="E14" s="26">
        <v>15323</v>
      </c>
      <c r="F14" s="305">
        <v>1164225</v>
      </c>
      <c r="G14" s="30">
        <v>1787604</v>
      </c>
      <c r="H14" s="26">
        <v>15906</v>
      </c>
      <c r="I14" s="27">
        <v>1771697</v>
      </c>
    </row>
    <row r="15" spans="1:9" ht="22.35" customHeight="1">
      <c r="A15" s="2" t="s">
        <v>71</v>
      </c>
      <c r="B15" s="300">
        <v>-90826</v>
      </c>
      <c r="C15" s="33">
        <v>-89854</v>
      </c>
      <c r="D15" s="301">
        <v>166188</v>
      </c>
      <c r="E15" s="32">
        <v>1416</v>
      </c>
      <c r="F15" s="302">
        <v>164772</v>
      </c>
      <c r="G15" s="36">
        <v>257014</v>
      </c>
      <c r="H15" s="32">
        <v>2388</v>
      </c>
      <c r="I15" s="33">
        <v>254626</v>
      </c>
    </row>
    <row r="16" spans="1:9" ht="15" customHeight="1">
      <c r="A16" s="2" t="s">
        <v>72</v>
      </c>
      <c r="B16" s="300">
        <v>-72282</v>
      </c>
      <c r="C16" s="33">
        <v>-71449</v>
      </c>
      <c r="D16" s="301">
        <v>160255</v>
      </c>
      <c r="E16" s="32">
        <v>1533</v>
      </c>
      <c r="F16" s="302">
        <v>158721</v>
      </c>
      <c r="G16" s="36">
        <v>232536</v>
      </c>
      <c r="H16" s="32">
        <v>2367</v>
      </c>
      <c r="I16" s="33">
        <v>230170</v>
      </c>
    </row>
    <row r="17" spans="1:9" ht="15" customHeight="1">
      <c r="A17" s="2" t="s">
        <v>73</v>
      </c>
      <c r="B17" s="300">
        <v>-78355</v>
      </c>
      <c r="C17" s="33">
        <v>-77673</v>
      </c>
      <c r="D17" s="301">
        <v>185455</v>
      </c>
      <c r="E17" s="32">
        <v>1884</v>
      </c>
      <c r="F17" s="302">
        <v>183571</v>
      </c>
      <c r="G17" s="36">
        <v>263809</v>
      </c>
      <c r="H17" s="32">
        <v>2566</v>
      </c>
      <c r="I17" s="33">
        <v>261244</v>
      </c>
    </row>
    <row r="18" spans="1:9" ht="15" customHeight="1">
      <c r="A18" s="2" t="s">
        <v>74</v>
      </c>
      <c r="B18" s="300">
        <v>-86853</v>
      </c>
      <c r="C18" s="33">
        <v>-87204</v>
      </c>
      <c r="D18" s="301">
        <v>165282</v>
      </c>
      <c r="E18" s="32">
        <v>2617</v>
      </c>
      <c r="F18" s="302">
        <v>162666</v>
      </c>
      <c r="G18" s="36">
        <v>252135</v>
      </c>
      <c r="H18" s="32">
        <v>2266</v>
      </c>
      <c r="I18" s="33">
        <v>249869</v>
      </c>
    </row>
    <row r="19" spans="1:9" ht="15" customHeight="1">
      <c r="A19" s="2" t="s">
        <v>75</v>
      </c>
      <c r="B19" s="300">
        <v>-95667</v>
      </c>
      <c r="C19" s="33">
        <v>-96101</v>
      </c>
      <c r="D19" s="301">
        <v>169763</v>
      </c>
      <c r="E19" s="32">
        <v>2619</v>
      </c>
      <c r="F19" s="302">
        <v>167144</v>
      </c>
      <c r="G19" s="36">
        <v>265430</v>
      </c>
      <c r="H19" s="32">
        <v>2185</v>
      </c>
      <c r="I19" s="33">
        <v>263245</v>
      </c>
    </row>
    <row r="20" spans="1:9" ht="15" customHeight="1">
      <c r="A20" s="2" t="s">
        <v>76</v>
      </c>
      <c r="B20" s="300">
        <v>-89752</v>
      </c>
      <c r="C20" s="33">
        <v>-90057</v>
      </c>
      <c r="D20" s="301">
        <v>169483</v>
      </c>
      <c r="E20" s="32">
        <v>2329</v>
      </c>
      <c r="F20" s="302">
        <v>167154</v>
      </c>
      <c r="G20" s="36">
        <v>259235</v>
      </c>
      <c r="H20" s="32">
        <v>2024</v>
      </c>
      <c r="I20" s="33">
        <v>257211</v>
      </c>
    </row>
    <row r="21" spans="1:9" ht="19.5" customHeight="1">
      <c r="A21" s="2" t="s">
        <v>77</v>
      </c>
      <c r="B21" s="300">
        <v>-94321</v>
      </c>
      <c r="C21" s="33">
        <v>-95135</v>
      </c>
      <c r="D21" s="301">
        <v>163123</v>
      </c>
      <c r="E21" s="32">
        <v>2925</v>
      </c>
      <c r="F21" s="302">
        <v>160198</v>
      </c>
      <c r="G21" s="36">
        <v>257444</v>
      </c>
      <c r="H21" s="32">
        <v>2111</v>
      </c>
      <c r="I21" s="33">
        <v>255333</v>
      </c>
    </row>
    <row r="22" spans="1:9" ht="15" customHeight="1">
      <c r="A22" s="2" t="s">
        <v>78</v>
      </c>
      <c r="B22" s="300">
        <v>-92922</v>
      </c>
      <c r="C22" s="33">
        <v>-92865</v>
      </c>
      <c r="D22" s="301">
        <v>175172</v>
      </c>
      <c r="E22" s="32">
        <v>2481</v>
      </c>
      <c r="F22" s="302">
        <v>172691</v>
      </c>
      <c r="G22" s="36">
        <v>268094</v>
      </c>
      <c r="H22" s="32">
        <v>2538</v>
      </c>
      <c r="I22" s="33">
        <v>265555</v>
      </c>
    </row>
    <row r="23" spans="1:9" ht="15" customHeight="1">
      <c r="A23" s="2" t="s">
        <v>79</v>
      </c>
      <c r="B23" s="300">
        <v>-88664</v>
      </c>
      <c r="C23" s="33">
        <v>-88973</v>
      </c>
      <c r="D23" s="301">
        <v>174617</v>
      </c>
      <c r="E23" s="32">
        <v>2727</v>
      </c>
      <c r="F23" s="302">
        <v>171890</v>
      </c>
      <c r="G23" s="36">
        <v>263281</v>
      </c>
      <c r="H23" s="32">
        <v>2418</v>
      </c>
      <c r="I23" s="33">
        <v>260863</v>
      </c>
    </row>
    <row r="24" spans="1:9" ht="15" customHeight="1">
      <c r="A24" s="2" t="s">
        <v>80</v>
      </c>
      <c r="B24" s="300">
        <v>-98078</v>
      </c>
      <c r="C24" s="33">
        <v>-97842</v>
      </c>
      <c r="D24" s="301">
        <v>180665</v>
      </c>
      <c r="E24" s="32">
        <v>2329</v>
      </c>
      <c r="F24" s="302">
        <v>178336</v>
      </c>
      <c r="G24" s="36">
        <v>278743</v>
      </c>
      <c r="H24" s="32">
        <v>2565</v>
      </c>
      <c r="I24" s="33">
        <v>276179</v>
      </c>
    </row>
    <row r="25" spans="1:9" ht="15" customHeight="1">
      <c r="A25" s="2" t="s">
        <v>81</v>
      </c>
      <c r="B25" s="300">
        <v>-89514</v>
      </c>
      <c r="C25" s="33">
        <v>-89816</v>
      </c>
      <c r="D25" s="301">
        <v>168346</v>
      </c>
      <c r="E25" s="32">
        <v>2701</v>
      </c>
      <c r="F25" s="302">
        <v>165646</v>
      </c>
      <c r="G25" s="36">
        <v>257861</v>
      </c>
      <c r="H25" s="32">
        <v>2399</v>
      </c>
      <c r="I25" s="33">
        <v>255461</v>
      </c>
    </row>
    <row r="26" spans="1:9" ht="15" customHeight="1">
      <c r="A26" s="2" t="s">
        <v>82</v>
      </c>
      <c r="B26" s="300">
        <v>-80261</v>
      </c>
      <c r="C26" s="33">
        <v>-79350</v>
      </c>
      <c r="D26" s="301">
        <v>169109</v>
      </c>
      <c r="E26" s="32">
        <v>1418</v>
      </c>
      <c r="F26" s="302">
        <v>167692</v>
      </c>
      <c r="G26" s="36">
        <v>249370</v>
      </c>
      <c r="H26" s="32">
        <v>2329</v>
      </c>
      <c r="I26" s="33">
        <v>247041</v>
      </c>
    </row>
    <row r="27" spans="1:9" ht="30.6" customHeight="1">
      <c r="A27" s="109" t="s">
        <v>83</v>
      </c>
      <c r="B27" s="300"/>
      <c r="C27" s="33"/>
      <c r="D27" s="301"/>
      <c r="E27" s="32"/>
      <c r="F27" s="302"/>
      <c r="G27" s="36"/>
      <c r="H27" s="32"/>
      <c r="I27" s="33"/>
    </row>
    <row r="28" spans="1:9" ht="25.35" customHeight="1">
      <c r="A28" s="2" t="s">
        <v>69</v>
      </c>
      <c r="B28" s="300">
        <v>-1215403</v>
      </c>
      <c r="C28" s="33">
        <v>-1204719</v>
      </c>
      <c r="D28" s="301">
        <v>2079777</v>
      </c>
      <c r="E28" s="32">
        <v>18086</v>
      </c>
      <c r="F28" s="302">
        <v>2061691</v>
      </c>
      <c r="G28" s="36">
        <v>3295180</v>
      </c>
      <c r="H28" s="32">
        <v>28770</v>
      </c>
      <c r="I28" s="33">
        <v>3266410</v>
      </c>
    </row>
    <row r="29" spans="1:9" ht="14.85" customHeight="1">
      <c r="A29" s="114" t="s">
        <v>70</v>
      </c>
      <c r="B29" s="303">
        <v>-668870</v>
      </c>
      <c r="C29" s="27">
        <v>-661010</v>
      </c>
      <c r="D29" s="304">
        <v>1203485</v>
      </c>
      <c r="E29" s="26">
        <v>9422</v>
      </c>
      <c r="F29" s="305">
        <v>1194063</v>
      </c>
      <c r="G29" s="30">
        <v>1872355</v>
      </c>
      <c r="H29" s="26">
        <v>17282</v>
      </c>
      <c r="I29" s="27">
        <v>1855073</v>
      </c>
    </row>
    <row r="30" spans="1:9" ht="22.35" customHeight="1">
      <c r="A30" s="2" t="s">
        <v>71</v>
      </c>
      <c r="B30" s="300">
        <v>-94963</v>
      </c>
      <c r="C30" s="33">
        <v>-93527</v>
      </c>
      <c r="D30" s="301">
        <v>161408</v>
      </c>
      <c r="E30" s="32">
        <v>1242</v>
      </c>
      <c r="F30" s="302">
        <v>160165</v>
      </c>
      <c r="G30" s="36">
        <v>256370</v>
      </c>
      <c r="H30" s="32">
        <v>2678</v>
      </c>
      <c r="I30" s="33">
        <v>253693</v>
      </c>
    </row>
    <row r="31" spans="1:9" ht="15" customHeight="1">
      <c r="A31" s="2" t="s">
        <v>72</v>
      </c>
      <c r="B31" s="300">
        <v>-76098</v>
      </c>
      <c r="C31" s="33">
        <v>-74766</v>
      </c>
      <c r="D31" s="301">
        <v>168673</v>
      </c>
      <c r="E31" s="32">
        <v>1209</v>
      </c>
      <c r="F31" s="302">
        <v>167464</v>
      </c>
      <c r="G31" s="36">
        <v>244771</v>
      </c>
      <c r="H31" s="32">
        <v>2541</v>
      </c>
      <c r="I31" s="33">
        <v>242229</v>
      </c>
    </row>
    <row r="32" spans="1:9" ht="15" customHeight="1">
      <c r="A32" s="2" t="s">
        <v>73</v>
      </c>
      <c r="B32" s="300">
        <v>-80838</v>
      </c>
      <c r="C32" s="33">
        <v>-79717</v>
      </c>
      <c r="D32" s="301">
        <v>180601</v>
      </c>
      <c r="E32" s="32">
        <v>1232</v>
      </c>
      <c r="F32" s="302">
        <v>179370</v>
      </c>
      <c r="G32" s="36">
        <v>261440</v>
      </c>
      <c r="H32" s="32">
        <v>2353</v>
      </c>
      <c r="I32" s="33">
        <v>259087</v>
      </c>
    </row>
    <row r="33" spans="1:9" ht="15" customHeight="1">
      <c r="A33" s="2" t="s">
        <v>74</v>
      </c>
      <c r="B33" s="300">
        <v>-101443</v>
      </c>
      <c r="C33" s="33">
        <v>-99824</v>
      </c>
      <c r="D33" s="301">
        <v>172212</v>
      </c>
      <c r="E33" s="32">
        <v>1062</v>
      </c>
      <c r="F33" s="302">
        <v>171150</v>
      </c>
      <c r="G33" s="36">
        <v>273655</v>
      </c>
      <c r="H33" s="32">
        <v>2681</v>
      </c>
      <c r="I33" s="33">
        <v>270974</v>
      </c>
    </row>
    <row r="34" spans="1:9" ht="15" customHeight="1">
      <c r="A34" s="2" t="s">
        <v>75</v>
      </c>
      <c r="B34" s="300">
        <v>-103085</v>
      </c>
      <c r="C34" s="33">
        <v>-101861</v>
      </c>
      <c r="D34" s="301">
        <v>174523</v>
      </c>
      <c r="E34" s="32">
        <v>1477</v>
      </c>
      <c r="F34" s="302">
        <v>173045</v>
      </c>
      <c r="G34" s="36">
        <v>277608</v>
      </c>
      <c r="H34" s="32">
        <v>2701</v>
      </c>
      <c r="I34" s="33">
        <v>274906</v>
      </c>
    </row>
    <row r="35" spans="1:9" ht="15" customHeight="1">
      <c r="A35" s="2" t="s">
        <v>76</v>
      </c>
      <c r="B35" s="300">
        <v>-92811</v>
      </c>
      <c r="C35" s="33">
        <v>-92076</v>
      </c>
      <c r="D35" s="301">
        <v>175271</v>
      </c>
      <c r="E35" s="32">
        <v>1290</v>
      </c>
      <c r="F35" s="302">
        <v>173980</v>
      </c>
      <c r="G35" s="36">
        <v>268081</v>
      </c>
      <c r="H35" s="32">
        <v>2025</v>
      </c>
      <c r="I35" s="33">
        <v>266057</v>
      </c>
    </row>
    <row r="36" spans="1:9" ht="19.5" customHeight="1">
      <c r="A36" s="2" t="s">
        <v>77</v>
      </c>
      <c r="B36" s="300">
        <v>-119632</v>
      </c>
      <c r="C36" s="33">
        <v>-119239</v>
      </c>
      <c r="D36" s="301">
        <v>170798</v>
      </c>
      <c r="E36" s="32">
        <v>1910</v>
      </c>
      <c r="F36" s="302">
        <v>168888</v>
      </c>
      <c r="G36" s="36">
        <v>290430</v>
      </c>
      <c r="H36" s="32">
        <v>2303</v>
      </c>
      <c r="I36" s="33">
        <v>288127</v>
      </c>
    </row>
    <row r="37" spans="1:9" ht="15" customHeight="1">
      <c r="A37" s="2" t="s">
        <v>78</v>
      </c>
      <c r="B37" s="300">
        <v>-98273</v>
      </c>
      <c r="C37" s="33">
        <v>-97157</v>
      </c>
      <c r="D37" s="301">
        <v>181425</v>
      </c>
      <c r="E37" s="32">
        <v>1275</v>
      </c>
      <c r="F37" s="302">
        <v>180150</v>
      </c>
      <c r="G37" s="36">
        <v>279698</v>
      </c>
      <c r="H37" s="32">
        <v>2392</v>
      </c>
      <c r="I37" s="33">
        <v>277306</v>
      </c>
    </row>
    <row r="38" spans="1:9" ht="15" customHeight="1">
      <c r="A38" s="2" t="s">
        <v>79</v>
      </c>
      <c r="B38" s="300">
        <v>-115315</v>
      </c>
      <c r="C38" s="33">
        <v>-114627</v>
      </c>
      <c r="D38" s="301">
        <v>172864</v>
      </c>
      <c r="E38" s="32">
        <v>1527</v>
      </c>
      <c r="F38" s="302">
        <v>171336</v>
      </c>
      <c r="G38" s="36">
        <v>288178</v>
      </c>
      <c r="H38" s="32">
        <v>2215</v>
      </c>
      <c r="I38" s="33">
        <v>285963</v>
      </c>
    </row>
    <row r="39" spans="1:9" ht="15" customHeight="1">
      <c r="A39" s="2" t="s">
        <v>80</v>
      </c>
      <c r="B39" s="306">
        <v>-112795</v>
      </c>
      <c r="C39" s="281">
        <v>-112099</v>
      </c>
      <c r="D39" s="301">
        <v>178466</v>
      </c>
      <c r="E39" s="280">
        <v>1720</v>
      </c>
      <c r="F39" s="307">
        <v>176745</v>
      </c>
      <c r="G39" s="36">
        <v>291261</v>
      </c>
      <c r="H39" s="280">
        <v>2417</v>
      </c>
      <c r="I39" s="281">
        <v>288844</v>
      </c>
    </row>
    <row r="40" spans="1:9" ht="15" customHeight="1">
      <c r="A40" s="2" t="s">
        <v>81</v>
      </c>
      <c r="B40" s="300">
        <v>-100069</v>
      </c>
      <c r="C40" s="33">
        <v>-100274</v>
      </c>
      <c r="D40" s="301">
        <v>176344</v>
      </c>
      <c r="E40" s="32">
        <v>2305</v>
      </c>
      <c r="F40" s="302">
        <v>174038</v>
      </c>
      <c r="G40" s="36">
        <v>276413</v>
      </c>
      <c r="H40" s="32">
        <v>2101</v>
      </c>
      <c r="I40" s="33">
        <v>274312</v>
      </c>
    </row>
    <row r="41" spans="1:9" ht="15" customHeight="1">
      <c r="A41" s="2" t="s">
        <v>82</v>
      </c>
      <c r="B41" s="300">
        <v>-120081</v>
      </c>
      <c r="C41" s="33">
        <v>-119553</v>
      </c>
      <c r="D41" s="301">
        <v>167194</v>
      </c>
      <c r="E41" s="32">
        <v>1836</v>
      </c>
      <c r="F41" s="302">
        <v>165358</v>
      </c>
      <c r="G41" s="36">
        <v>287275</v>
      </c>
      <c r="H41" s="32">
        <v>2363</v>
      </c>
      <c r="I41" s="33">
        <v>284911</v>
      </c>
    </row>
    <row r="42" spans="1:9" ht="30.6" customHeight="1">
      <c r="A42" s="109" t="s">
        <v>84</v>
      </c>
      <c r="B42" s="300"/>
      <c r="C42" s="33"/>
      <c r="D42" s="301"/>
      <c r="E42" s="32"/>
      <c r="F42" s="302"/>
      <c r="G42" s="36"/>
      <c r="H42" s="32"/>
      <c r="I42" s="33"/>
    </row>
    <row r="43" spans="1:9" ht="24.75" customHeight="1">
      <c r="A43" s="114" t="s">
        <v>70</v>
      </c>
      <c r="B43" s="303">
        <v>-811562</v>
      </c>
      <c r="C43" s="27">
        <v>-806545</v>
      </c>
      <c r="D43" s="304">
        <v>1260820</v>
      </c>
      <c r="E43" s="26">
        <v>8919</v>
      </c>
      <c r="F43" s="305">
        <v>1251901</v>
      </c>
      <c r="G43" s="30">
        <v>2072382</v>
      </c>
      <c r="H43" s="26">
        <v>13935</v>
      </c>
      <c r="I43" s="27">
        <v>2058446</v>
      </c>
    </row>
    <row r="44" spans="1:9" ht="22.35" customHeight="1">
      <c r="A44" s="2" t="s">
        <v>85</v>
      </c>
      <c r="B44" s="300">
        <v>-153278</v>
      </c>
      <c r="C44" s="33">
        <v>-152364</v>
      </c>
      <c r="D44" s="301">
        <v>165893</v>
      </c>
      <c r="E44" s="32">
        <v>1031</v>
      </c>
      <c r="F44" s="302">
        <v>164862</v>
      </c>
      <c r="G44" s="36">
        <v>319171</v>
      </c>
      <c r="H44" s="32">
        <v>1944</v>
      </c>
      <c r="I44" s="33">
        <v>317227</v>
      </c>
    </row>
    <row r="45" spans="1:9" ht="15" customHeight="1">
      <c r="A45" s="2" t="s">
        <v>86</v>
      </c>
      <c r="B45" s="300">
        <v>-119801</v>
      </c>
      <c r="C45" s="33">
        <v>-120619</v>
      </c>
      <c r="D45" s="301">
        <v>170423</v>
      </c>
      <c r="E45" s="32">
        <v>2848</v>
      </c>
      <c r="F45" s="302">
        <v>167575</v>
      </c>
      <c r="G45" s="36">
        <v>290224</v>
      </c>
      <c r="H45" s="32">
        <v>2030</v>
      </c>
      <c r="I45" s="33">
        <v>288194</v>
      </c>
    </row>
    <row r="46" spans="1:9" ht="15" customHeight="1">
      <c r="A46" s="2" t="s">
        <v>87</v>
      </c>
      <c r="B46" s="300">
        <v>-151950</v>
      </c>
      <c r="C46" s="33">
        <v>-151316</v>
      </c>
      <c r="D46" s="301">
        <v>192967</v>
      </c>
      <c r="E46" s="32">
        <v>1556</v>
      </c>
      <c r="F46" s="302">
        <v>191411</v>
      </c>
      <c r="G46" s="36">
        <v>344916</v>
      </c>
      <c r="H46" s="32">
        <v>2190</v>
      </c>
      <c r="I46" s="33">
        <v>342727</v>
      </c>
    </row>
    <row r="47" spans="1:9" ht="15" customHeight="1">
      <c r="A47" s="2" t="s">
        <v>88</v>
      </c>
      <c r="B47" s="300">
        <v>-87407</v>
      </c>
      <c r="C47" s="33">
        <v>-86422</v>
      </c>
      <c r="D47" s="301">
        <v>190490</v>
      </c>
      <c r="E47" s="32">
        <v>779</v>
      </c>
      <c r="F47" s="302">
        <v>189711</v>
      </c>
      <c r="G47" s="36">
        <v>277897</v>
      </c>
      <c r="H47" s="32">
        <v>1764</v>
      </c>
      <c r="I47" s="33">
        <v>276133</v>
      </c>
    </row>
    <row r="48" spans="1:9" ht="15" customHeight="1">
      <c r="A48" s="2" t="s">
        <v>89</v>
      </c>
      <c r="B48" s="300">
        <v>-94478</v>
      </c>
      <c r="C48" s="33">
        <v>-93299</v>
      </c>
      <c r="D48" s="301">
        <v>183825</v>
      </c>
      <c r="E48" s="32">
        <v>721</v>
      </c>
      <c r="F48" s="302">
        <v>183104</v>
      </c>
      <c r="G48" s="36">
        <v>278302</v>
      </c>
      <c r="H48" s="32">
        <v>1899</v>
      </c>
      <c r="I48" s="33">
        <v>276403</v>
      </c>
    </row>
    <row r="49" spans="1:9" ht="15" customHeight="1">
      <c r="A49" s="2" t="s">
        <v>90</v>
      </c>
      <c r="B49" s="300">
        <v>-86516</v>
      </c>
      <c r="C49" s="33">
        <v>-85391</v>
      </c>
      <c r="D49" s="301">
        <v>180989</v>
      </c>
      <c r="E49" s="32">
        <v>862</v>
      </c>
      <c r="F49" s="302">
        <v>180127</v>
      </c>
      <c r="G49" s="36">
        <v>267505</v>
      </c>
      <c r="H49" s="32">
        <v>1987</v>
      </c>
      <c r="I49" s="33">
        <v>265518</v>
      </c>
    </row>
    <row r="50" spans="1:9" ht="19.5" customHeight="1">
      <c r="A50" s="2" t="s">
        <v>77</v>
      </c>
      <c r="B50" s="300">
        <v>-118134</v>
      </c>
      <c r="C50" s="33">
        <v>-117134</v>
      </c>
      <c r="D50" s="301">
        <v>176233</v>
      </c>
      <c r="E50" s="32">
        <v>1122</v>
      </c>
      <c r="F50" s="302">
        <v>175110</v>
      </c>
      <c r="G50" s="36">
        <v>294366</v>
      </c>
      <c r="H50" s="32">
        <v>2122</v>
      </c>
      <c r="I50" s="33">
        <v>292245</v>
      </c>
    </row>
    <row r="51" spans="1:9" ht="15" customHeight="1">
      <c r="A51" s="2" t="s">
        <v>78</v>
      </c>
      <c r="B51" s="300" t="s">
        <v>7</v>
      </c>
      <c r="C51" s="33" t="s">
        <v>7</v>
      </c>
      <c r="D51" s="301" t="s">
        <v>7</v>
      </c>
      <c r="E51" s="32" t="s">
        <v>7</v>
      </c>
      <c r="F51" s="302" t="s">
        <v>7</v>
      </c>
      <c r="G51" s="36" t="s">
        <v>7</v>
      </c>
      <c r="H51" s="32" t="s">
        <v>7</v>
      </c>
      <c r="I51" s="33" t="s">
        <v>7</v>
      </c>
    </row>
    <row r="52" spans="1:9" ht="15" customHeight="1">
      <c r="A52" s="2" t="s">
        <v>79</v>
      </c>
      <c r="B52" s="300" t="s">
        <v>7</v>
      </c>
      <c r="C52" s="33" t="s">
        <v>7</v>
      </c>
      <c r="D52" s="301" t="s">
        <v>7</v>
      </c>
      <c r="E52" s="32" t="s">
        <v>7</v>
      </c>
      <c r="F52" s="302" t="s">
        <v>7</v>
      </c>
      <c r="G52" s="36" t="s">
        <v>7</v>
      </c>
      <c r="H52" s="32" t="s">
        <v>7</v>
      </c>
      <c r="I52" s="33" t="s">
        <v>7</v>
      </c>
    </row>
    <row r="53" spans="1:9" ht="15" customHeight="1">
      <c r="A53" s="2" t="s">
        <v>80</v>
      </c>
      <c r="B53" s="300" t="s">
        <v>7</v>
      </c>
      <c r="C53" s="33" t="s">
        <v>7</v>
      </c>
      <c r="D53" s="301" t="s">
        <v>7</v>
      </c>
      <c r="E53" s="32" t="s">
        <v>7</v>
      </c>
      <c r="F53" s="302" t="s">
        <v>7</v>
      </c>
      <c r="G53" s="36" t="s">
        <v>7</v>
      </c>
      <c r="H53" s="32" t="s">
        <v>7</v>
      </c>
      <c r="I53" s="33" t="s">
        <v>7</v>
      </c>
    </row>
    <row r="54" spans="1:9" ht="15" customHeight="1">
      <c r="A54" s="2" t="s">
        <v>81</v>
      </c>
      <c r="B54" s="300" t="s">
        <v>7</v>
      </c>
      <c r="C54" s="33" t="s">
        <v>7</v>
      </c>
      <c r="D54" s="301" t="s">
        <v>7</v>
      </c>
      <c r="E54" s="32" t="s">
        <v>7</v>
      </c>
      <c r="F54" s="302" t="s">
        <v>7</v>
      </c>
      <c r="G54" s="36" t="s">
        <v>7</v>
      </c>
      <c r="H54" s="32" t="s">
        <v>7</v>
      </c>
      <c r="I54" s="33" t="s">
        <v>7</v>
      </c>
    </row>
    <row r="55" spans="1:9" ht="15" customHeight="1">
      <c r="A55" s="114" t="s">
        <v>82</v>
      </c>
      <c r="B55" s="303" t="s">
        <v>7</v>
      </c>
      <c r="C55" s="27" t="s">
        <v>7</v>
      </c>
      <c r="D55" s="304" t="s">
        <v>7</v>
      </c>
      <c r="E55" s="26" t="s">
        <v>7</v>
      </c>
      <c r="F55" s="305" t="s">
        <v>7</v>
      </c>
      <c r="G55" s="30" t="s">
        <v>7</v>
      </c>
      <c r="H55" s="26" t="s">
        <v>7</v>
      </c>
      <c r="I55" s="27" t="s">
        <v>7</v>
      </c>
    </row>
    <row r="56" spans="1:9" ht="22.35" customHeight="1">
      <c r="A56" s="43" t="s">
        <v>1134</v>
      </c>
    </row>
    <row r="57" spans="1:9" ht="15" customHeight="1">
      <c r="B57" s="45">
        <v>-86681</v>
      </c>
      <c r="C57" s="45">
        <v>-85668</v>
      </c>
      <c r="D57" s="45">
        <v>180886</v>
      </c>
      <c r="E57" s="45">
        <v>1021</v>
      </c>
      <c r="F57" s="45">
        <v>179865</v>
      </c>
      <c r="G57" s="45">
        <v>267567</v>
      </c>
      <c r="H57" s="45">
        <v>2034</v>
      </c>
      <c r="I57" s="45">
        <v>265533</v>
      </c>
    </row>
    <row r="58" spans="1:9" ht="22.35" customHeight="1">
      <c r="A58" s="2" t="s">
        <v>355</v>
      </c>
    </row>
    <row r="59" spans="1:9" ht="15" customHeight="1">
      <c r="A59" s="2" t="s">
        <v>123</v>
      </c>
    </row>
    <row r="60" spans="1:9" ht="22.35" customHeight="1">
      <c r="A60" s="2" t="str">
        <f>'5'!$A$60</f>
        <v>데이터의 출처·비표본 오차·정의 및 순 조정에 포함되어 있는 세부사항에 대한 정보는 공표자료의 주석을 확인하거나 위 링크에서 확인하기를 바랍니다.</v>
      </c>
    </row>
  </sheetData>
  <mergeCells count="2">
    <mergeCell ref="A8:A9"/>
    <mergeCell ref="A10:A11"/>
  </mergeCells>
  <phoneticPr fontId="37" type="noConversion"/>
  <printOptions horizontalCentered="1"/>
  <pageMargins left="0.7" right="0.7" top="0.5" bottom="0.5" header="0.3" footer="0.3"/>
  <pageSetup scale="58" firstPageNumber="14" orientation="portrait" useFirstPageNumber="1" r:id="rId1"/>
  <customProperties>
    <customPr name="SourceTableID" r:id="rId2"/>
  </customPropertie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B4ADD-9146-454F-8298-6CA7E317BACF}">
  <sheetPr codeName="Sheet29">
    <pageSetUpPr fitToPage="1"/>
  </sheetPr>
  <dimension ref="A1:J80"/>
  <sheetViews>
    <sheetView showGridLines="0" showOutlineSymbols="0" zoomScale="85" zoomScaleNormal="85" workbookViewId="0"/>
  </sheetViews>
  <sheetFormatPr defaultColWidth="9.6640625" defaultRowHeight="15"/>
  <cols>
    <col min="1" max="10" width="13.6640625" style="175" customWidth="1"/>
    <col min="11" max="11" width="9.6640625" customWidth="1"/>
  </cols>
  <sheetData>
    <row r="1" spans="1:10" ht="15.75">
      <c r="A1" s="174"/>
    </row>
    <row r="2" spans="1:10" ht="25.35" customHeight="1">
      <c r="A2" s="310" t="s">
        <v>352</v>
      </c>
      <c r="B2" s="311"/>
      <c r="C2" s="311"/>
      <c r="D2" s="311"/>
      <c r="E2" s="311"/>
      <c r="F2" s="311"/>
      <c r="G2" s="311"/>
      <c r="H2" s="311"/>
      <c r="I2" s="311"/>
      <c r="J2" s="312"/>
    </row>
    <row r="3" spans="1:10" ht="25.35" customHeight="1">
      <c r="A3" s="810" t="str">
        <f>VLOOKUP(A2,'Table of Contents'!A:C,3,0)</f>
        <v xml:space="preserve"> 원계열</v>
      </c>
      <c r="B3" s="811"/>
      <c r="C3" s="811"/>
      <c r="D3" s="811"/>
      <c r="E3" s="811"/>
      <c r="F3" s="811"/>
      <c r="G3" s="811"/>
      <c r="H3" s="811"/>
      <c r="I3" s="811"/>
      <c r="J3" s="811"/>
    </row>
    <row r="4" spans="1:10" ht="45" customHeight="1">
      <c r="A4" s="179" t="s">
        <v>356</v>
      </c>
      <c r="B4" s="181"/>
      <c r="C4" s="181"/>
      <c r="D4" s="181"/>
      <c r="E4" s="181"/>
      <c r="F4" s="181"/>
      <c r="G4" s="181"/>
      <c r="H4" s="181"/>
      <c r="I4" s="181"/>
      <c r="J4" s="181"/>
    </row>
    <row r="5" spans="1:10" ht="45" customHeight="1">
      <c r="A5" s="179" t="str">
        <f>VLOOKUP(MID(A4,SEARCH(".",A4)+2,LEN(A4)),'Table of Contents'!B:C,2,0)</f>
        <v xml:space="preserve"> 주된 최종용도별 상품 무역</v>
      </c>
      <c r="B5" s="181"/>
      <c r="C5" s="181"/>
      <c r="D5" s="181"/>
      <c r="E5" s="181"/>
      <c r="F5" s="181"/>
      <c r="G5" s="181"/>
      <c r="H5" s="181"/>
      <c r="I5" s="181"/>
      <c r="J5" s="181"/>
    </row>
    <row r="6" spans="1:10" ht="20.100000000000001" customHeight="1">
      <c r="A6" s="314" t="s">
        <v>354</v>
      </c>
      <c r="B6" s="315"/>
      <c r="C6" s="315"/>
      <c r="D6" s="315"/>
      <c r="E6" s="315"/>
      <c r="F6" s="315"/>
      <c r="G6" s="315"/>
      <c r="H6" s="315"/>
      <c r="I6" s="315"/>
      <c r="J6" s="315"/>
    </row>
    <row r="7" spans="1:10" ht="20.100000000000001" customHeight="1" thickBot="1">
      <c r="A7" s="314" t="s">
        <v>1062</v>
      </c>
      <c r="B7" s="315"/>
      <c r="C7" s="315"/>
      <c r="D7" s="315"/>
      <c r="E7" s="315"/>
      <c r="F7" s="315"/>
      <c r="G7" s="315"/>
      <c r="H7" s="315"/>
      <c r="I7" s="315"/>
      <c r="J7" s="315"/>
    </row>
    <row r="8" spans="1:10" ht="25.35" customHeight="1" thickTop="1">
      <c r="A8" s="1008" t="s">
        <v>61</v>
      </c>
      <c r="B8" s="1010" t="s">
        <v>120</v>
      </c>
      <c r="C8" s="1012" t="s">
        <v>125</v>
      </c>
      <c r="D8" s="1012" t="s">
        <v>126</v>
      </c>
      <c r="E8" s="316" t="s">
        <v>127</v>
      </c>
      <c r="F8" s="317"/>
      <c r="G8" s="317"/>
      <c r="H8" s="317"/>
      <c r="I8" s="317"/>
      <c r="J8" s="317"/>
    </row>
    <row r="9" spans="1:10" ht="45" customHeight="1" thickBot="1">
      <c r="A9" s="1009"/>
      <c r="B9" s="1011"/>
      <c r="C9" s="1013"/>
      <c r="D9" s="1013"/>
      <c r="E9" s="318" t="s">
        <v>128</v>
      </c>
      <c r="F9" s="319" t="s">
        <v>129</v>
      </c>
      <c r="G9" s="319" t="s">
        <v>130</v>
      </c>
      <c r="H9" s="319" t="s">
        <v>131</v>
      </c>
      <c r="I9" s="319" t="s">
        <v>132</v>
      </c>
      <c r="J9" s="319" t="s">
        <v>133</v>
      </c>
    </row>
    <row r="10" spans="1:10" ht="25.35" customHeight="1" thickTop="1">
      <c r="A10" s="1008" t="str">
        <f>HLOOKUP(A8,'6'!8:10,3,0)</f>
        <v>기간</v>
      </c>
      <c r="B10" s="1010" t="str">
        <f>HLOOKUP(B8,'6'!8:10,3,0)</f>
        <v>국제수지 기준</v>
      </c>
      <c r="C10" s="1012" t="str">
        <f>HLOOKUP(C8,'6'!8:10,3,0)</f>
        <v>순조정</v>
      </c>
      <c r="D10" s="1012" t="str">
        <f>HLOOKUP(D8,'6'!8:10,3,0)</f>
        <v>전수조사 기준</v>
      </c>
      <c r="E10" s="316" t="str">
        <f>HLOOKUP(E8,'6'!8:10,3,0)</f>
        <v>상품 최종용도</v>
      </c>
      <c r="F10" s="317"/>
      <c r="G10" s="317"/>
      <c r="H10" s="317"/>
      <c r="I10" s="317"/>
      <c r="J10" s="317"/>
    </row>
    <row r="11" spans="1:10" ht="45" customHeight="1" thickBot="1">
      <c r="A11" s="1009"/>
      <c r="B11" s="1011"/>
      <c r="C11" s="1013"/>
      <c r="D11" s="1013"/>
      <c r="E11" s="318" t="str">
        <f>HLOOKUP(E9,'6'!9:11,3,0)</f>
        <v>식료품, 사료 및 음료</v>
      </c>
      <c r="F11" s="319" t="str">
        <f>HLOOKUP(F9,'6'!9:11,3,0)</f>
        <v>산업용품</v>
      </c>
      <c r="G11" s="319" t="str">
        <f>HLOOKUP(G9,'6'!9:11,3,0)</f>
        <v>자본재</v>
      </c>
      <c r="H11" s="319" t="str">
        <f>HLOOKUP(H9,'6'!9:11,3,0)</f>
        <v>자동차 등</v>
      </c>
      <c r="I11" s="319" t="str">
        <f>HLOOKUP(I9,'6'!9:11,3,0)</f>
        <v>소비재</v>
      </c>
      <c r="J11" s="319" t="str">
        <f>HLOOKUP(J9,'6'!9:11,3,0)</f>
        <v>기타 상품</v>
      </c>
    </row>
    <row r="12" spans="1:10" ht="20.100000000000001" customHeight="1" thickTop="1">
      <c r="A12" s="320"/>
      <c r="B12" s="321" t="s">
        <v>1085</v>
      </c>
      <c r="C12" s="322"/>
      <c r="D12" s="322"/>
      <c r="E12" s="322"/>
      <c r="F12" s="323"/>
      <c r="G12" s="322"/>
      <c r="H12" s="324"/>
      <c r="I12" s="324"/>
      <c r="J12" s="325"/>
    </row>
    <row r="13" spans="1:10" ht="30.6" customHeight="1">
      <c r="A13" s="326" t="s">
        <v>83</v>
      </c>
      <c r="B13" s="327"/>
      <c r="C13" s="328"/>
      <c r="D13" s="328"/>
      <c r="E13" s="329"/>
      <c r="F13" s="330"/>
      <c r="G13" s="330"/>
      <c r="H13" s="330"/>
      <c r="I13" s="330"/>
      <c r="J13" s="327"/>
    </row>
    <row r="14" spans="1:10" ht="25.35" customHeight="1">
      <c r="A14" s="329" t="s">
        <v>69</v>
      </c>
      <c r="B14" s="331">
        <v>2079777</v>
      </c>
      <c r="C14" s="332">
        <v>18086</v>
      </c>
      <c r="D14" s="332">
        <v>2061691</v>
      </c>
      <c r="E14" s="333">
        <v>165768</v>
      </c>
      <c r="F14" s="334">
        <v>727919</v>
      </c>
      <c r="G14" s="334">
        <v>646357</v>
      </c>
      <c r="H14" s="334">
        <v>172248</v>
      </c>
      <c r="I14" s="334">
        <v>260101</v>
      </c>
      <c r="J14" s="331">
        <v>89298</v>
      </c>
    </row>
    <row r="15" spans="1:10">
      <c r="A15" s="335" t="s">
        <v>70</v>
      </c>
      <c r="B15" s="336">
        <v>1203485</v>
      </c>
      <c r="C15" s="337">
        <v>9422</v>
      </c>
      <c r="D15" s="337">
        <v>1194063</v>
      </c>
      <c r="E15" s="338">
        <v>92613</v>
      </c>
      <c r="F15" s="339">
        <v>428595</v>
      </c>
      <c r="G15" s="339">
        <v>368638</v>
      </c>
      <c r="H15" s="339">
        <v>101334</v>
      </c>
      <c r="I15" s="339">
        <v>153093</v>
      </c>
      <c r="J15" s="336">
        <v>49791</v>
      </c>
    </row>
    <row r="16" spans="1:10" ht="22.35" customHeight="1">
      <c r="A16" s="329" t="s">
        <v>71</v>
      </c>
      <c r="B16" s="331">
        <v>161408</v>
      </c>
      <c r="C16" s="332">
        <v>1242</v>
      </c>
      <c r="D16" s="332">
        <v>160165</v>
      </c>
      <c r="E16" s="333">
        <v>13717</v>
      </c>
      <c r="F16" s="334">
        <v>58970</v>
      </c>
      <c r="G16" s="334">
        <v>48070</v>
      </c>
      <c r="H16" s="334">
        <v>12808</v>
      </c>
      <c r="I16" s="334">
        <v>20109</v>
      </c>
      <c r="J16" s="331">
        <v>6492</v>
      </c>
    </row>
    <row r="17" spans="1:10">
      <c r="A17" s="329" t="s">
        <v>72</v>
      </c>
      <c r="B17" s="331">
        <v>168673</v>
      </c>
      <c r="C17" s="332">
        <v>1209</v>
      </c>
      <c r="D17" s="332">
        <v>167464</v>
      </c>
      <c r="E17" s="333">
        <v>14451</v>
      </c>
      <c r="F17" s="334">
        <v>61763</v>
      </c>
      <c r="G17" s="334">
        <v>49092</v>
      </c>
      <c r="H17" s="334">
        <v>13783</v>
      </c>
      <c r="I17" s="334">
        <v>21616</v>
      </c>
      <c r="J17" s="331">
        <v>6758</v>
      </c>
    </row>
    <row r="18" spans="1:10" ht="15" customHeight="1">
      <c r="A18" s="329" t="s">
        <v>73</v>
      </c>
      <c r="B18" s="331">
        <v>180601</v>
      </c>
      <c r="C18" s="332">
        <v>1232</v>
      </c>
      <c r="D18" s="332">
        <v>179370</v>
      </c>
      <c r="E18" s="333">
        <v>14401</v>
      </c>
      <c r="F18" s="334">
        <v>64092</v>
      </c>
      <c r="G18" s="334">
        <v>54875</v>
      </c>
      <c r="H18" s="334">
        <v>15454</v>
      </c>
      <c r="I18" s="334">
        <v>23189</v>
      </c>
      <c r="J18" s="331">
        <v>7359</v>
      </c>
    </row>
    <row r="19" spans="1:10">
      <c r="A19" s="329" t="s">
        <v>74</v>
      </c>
      <c r="B19" s="331">
        <v>172212</v>
      </c>
      <c r="C19" s="332">
        <v>1062</v>
      </c>
      <c r="D19" s="332">
        <v>171150</v>
      </c>
      <c r="E19" s="333">
        <v>13090</v>
      </c>
      <c r="F19" s="334">
        <v>61139</v>
      </c>
      <c r="G19" s="334">
        <v>52519</v>
      </c>
      <c r="H19" s="334">
        <v>15401</v>
      </c>
      <c r="I19" s="334">
        <v>21618</v>
      </c>
      <c r="J19" s="331">
        <v>7383</v>
      </c>
    </row>
    <row r="20" spans="1:10" ht="15" customHeight="1">
      <c r="A20" s="329" t="s">
        <v>75</v>
      </c>
      <c r="B20" s="331">
        <v>174523</v>
      </c>
      <c r="C20" s="332">
        <v>1477</v>
      </c>
      <c r="D20" s="332">
        <v>173045</v>
      </c>
      <c r="E20" s="333">
        <v>12638</v>
      </c>
      <c r="F20" s="334">
        <v>61206</v>
      </c>
      <c r="G20" s="334">
        <v>53065</v>
      </c>
      <c r="H20" s="334">
        <v>15765</v>
      </c>
      <c r="I20" s="334">
        <v>23136</v>
      </c>
      <c r="J20" s="331">
        <v>7235</v>
      </c>
    </row>
    <row r="21" spans="1:10">
      <c r="A21" s="329" t="s">
        <v>76</v>
      </c>
      <c r="B21" s="331">
        <v>175271</v>
      </c>
      <c r="C21" s="332">
        <v>1290</v>
      </c>
      <c r="D21" s="332">
        <v>173980</v>
      </c>
      <c r="E21" s="333">
        <v>11990</v>
      </c>
      <c r="F21" s="334">
        <v>60316</v>
      </c>
      <c r="G21" s="334">
        <v>55752</v>
      </c>
      <c r="H21" s="334">
        <v>15265</v>
      </c>
      <c r="I21" s="334">
        <v>23443</v>
      </c>
      <c r="J21" s="331">
        <v>7214</v>
      </c>
    </row>
    <row r="22" spans="1:10" ht="20.100000000000001" customHeight="1">
      <c r="A22" s="329" t="s">
        <v>77</v>
      </c>
      <c r="B22" s="331">
        <v>170798</v>
      </c>
      <c r="C22" s="332">
        <v>1910</v>
      </c>
      <c r="D22" s="332">
        <v>168888</v>
      </c>
      <c r="E22" s="333">
        <v>12325</v>
      </c>
      <c r="F22" s="334">
        <v>61109</v>
      </c>
      <c r="G22" s="334">
        <v>55266</v>
      </c>
      <c r="H22" s="334">
        <v>12858</v>
      </c>
      <c r="I22" s="334">
        <v>19981</v>
      </c>
      <c r="J22" s="331">
        <v>7350</v>
      </c>
    </row>
    <row r="23" spans="1:10" ht="15" customHeight="1">
      <c r="A23" s="329" t="s">
        <v>78</v>
      </c>
      <c r="B23" s="331">
        <v>181425</v>
      </c>
      <c r="C23" s="332">
        <v>1275</v>
      </c>
      <c r="D23" s="332">
        <v>180150</v>
      </c>
      <c r="E23" s="333">
        <v>12544</v>
      </c>
      <c r="F23" s="334">
        <v>62845</v>
      </c>
      <c r="G23" s="334">
        <v>58637</v>
      </c>
      <c r="H23" s="334">
        <v>15193</v>
      </c>
      <c r="I23" s="334">
        <v>22650</v>
      </c>
      <c r="J23" s="331">
        <v>8281</v>
      </c>
    </row>
    <row r="24" spans="1:10">
      <c r="A24" s="329" t="s">
        <v>79</v>
      </c>
      <c r="B24" s="331">
        <v>172864</v>
      </c>
      <c r="C24" s="332">
        <v>1527</v>
      </c>
      <c r="D24" s="332">
        <v>171336</v>
      </c>
      <c r="E24" s="333">
        <v>12789</v>
      </c>
      <c r="F24" s="334">
        <v>58724</v>
      </c>
      <c r="G24" s="334">
        <v>55033</v>
      </c>
      <c r="H24" s="334">
        <v>15390</v>
      </c>
      <c r="I24" s="334">
        <v>22006</v>
      </c>
      <c r="J24" s="331">
        <v>7395</v>
      </c>
    </row>
    <row r="25" spans="1:10">
      <c r="A25" s="329" t="s">
        <v>80</v>
      </c>
      <c r="B25" s="331">
        <v>178466</v>
      </c>
      <c r="C25" s="332">
        <v>1720</v>
      </c>
      <c r="D25" s="332">
        <v>176745</v>
      </c>
      <c r="E25" s="333">
        <v>15904</v>
      </c>
      <c r="F25" s="334">
        <v>59398</v>
      </c>
      <c r="G25" s="334">
        <v>56523</v>
      </c>
      <c r="H25" s="334">
        <v>14269</v>
      </c>
      <c r="I25" s="334">
        <v>22650</v>
      </c>
      <c r="J25" s="331">
        <v>8002</v>
      </c>
    </row>
    <row r="26" spans="1:10">
      <c r="A26" s="329" t="s">
        <v>81</v>
      </c>
      <c r="B26" s="331">
        <v>176344</v>
      </c>
      <c r="C26" s="332">
        <v>2305</v>
      </c>
      <c r="D26" s="332">
        <v>174038</v>
      </c>
      <c r="E26" s="333">
        <v>16813</v>
      </c>
      <c r="F26" s="334">
        <v>59784</v>
      </c>
      <c r="G26" s="334">
        <v>53957</v>
      </c>
      <c r="H26" s="334">
        <v>14340</v>
      </c>
      <c r="I26" s="334">
        <v>21830</v>
      </c>
      <c r="J26" s="331">
        <v>7314</v>
      </c>
    </row>
    <row r="27" spans="1:10">
      <c r="A27" s="329" t="s">
        <v>82</v>
      </c>
      <c r="B27" s="331">
        <v>167194</v>
      </c>
      <c r="C27" s="332">
        <v>1836</v>
      </c>
      <c r="D27" s="332">
        <v>165358</v>
      </c>
      <c r="E27" s="333">
        <v>15105</v>
      </c>
      <c r="F27" s="334">
        <v>58574</v>
      </c>
      <c r="G27" s="334">
        <v>53568</v>
      </c>
      <c r="H27" s="334">
        <v>11723</v>
      </c>
      <c r="I27" s="334">
        <v>17872</v>
      </c>
      <c r="J27" s="331">
        <v>8516</v>
      </c>
    </row>
    <row r="28" spans="1:10" ht="30.6" customHeight="1">
      <c r="A28" s="326" t="s">
        <v>84</v>
      </c>
      <c r="B28" s="331"/>
      <c r="C28" s="332"/>
      <c r="D28" s="332"/>
      <c r="E28" s="333"/>
      <c r="F28" s="334"/>
      <c r="G28" s="334"/>
      <c r="H28" s="334"/>
      <c r="I28" s="334"/>
      <c r="J28" s="331"/>
    </row>
    <row r="29" spans="1:10" ht="25.35" customHeight="1">
      <c r="A29" s="335" t="s">
        <v>70</v>
      </c>
      <c r="B29" s="340">
        <v>1260820</v>
      </c>
      <c r="C29" s="337">
        <v>8919</v>
      </c>
      <c r="D29" s="337">
        <v>1251901</v>
      </c>
      <c r="E29" s="338">
        <v>91050</v>
      </c>
      <c r="F29" s="339">
        <v>448623</v>
      </c>
      <c r="G29" s="339">
        <v>405617</v>
      </c>
      <c r="H29" s="339">
        <v>92428</v>
      </c>
      <c r="I29" s="339">
        <v>155048</v>
      </c>
      <c r="J29" s="336">
        <v>59136</v>
      </c>
    </row>
    <row r="30" spans="1:10" ht="22.35" customHeight="1">
      <c r="A30" s="329" t="s">
        <v>85</v>
      </c>
      <c r="B30" s="331">
        <v>165893</v>
      </c>
      <c r="C30" s="332">
        <v>1031</v>
      </c>
      <c r="D30" s="332">
        <v>164862</v>
      </c>
      <c r="E30" s="333">
        <v>13321</v>
      </c>
      <c r="F30" s="334">
        <v>58166</v>
      </c>
      <c r="G30" s="334">
        <v>53757</v>
      </c>
      <c r="H30" s="334">
        <v>10974</v>
      </c>
      <c r="I30" s="334">
        <v>20444</v>
      </c>
      <c r="J30" s="331">
        <v>8200</v>
      </c>
    </row>
    <row r="31" spans="1:10">
      <c r="A31" s="329" t="s">
        <v>86</v>
      </c>
      <c r="B31" s="331">
        <v>170423</v>
      </c>
      <c r="C31" s="332">
        <v>2848</v>
      </c>
      <c r="D31" s="332">
        <v>167575</v>
      </c>
      <c r="E31" s="333">
        <v>12570</v>
      </c>
      <c r="F31" s="334">
        <v>59652</v>
      </c>
      <c r="G31" s="334">
        <v>52872</v>
      </c>
      <c r="H31" s="334">
        <v>13510</v>
      </c>
      <c r="I31" s="334">
        <v>21901</v>
      </c>
      <c r="J31" s="331">
        <v>7069</v>
      </c>
    </row>
    <row r="32" spans="1:10">
      <c r="A32" s="329" t="s">
        <v>87</v>
      </c>
      <c r="B32" s="331">
        <v>192967</v>
      </c>
      <c r="C32" s="332">
        <v>1556</v>
      </c>
      <c r="D32" s="332">
        <v>191411</v>
      </c>
      <c r="E32" s="333">
        <v>14615</v>
      </c>
      <c r="F32" s="334">
        <v>66491</v>
      </c>
      <c r="G32" s="334">
        <v>61622</v>
      </c>
      <c r="H32" s="334">
        <v>16652</v>
      </c>
      <c r="I32" s="334">
        <v>23900</v>
      </c>
      <c r="J32" s="331">
        <v>8130</v>
      </c>
    </row>
    <row r="33" spans="1:10">
      <c r="A33" s="329" t="s">
        <v>88</v>
      </c>
      <c r="B33" s="331">
        <v>190490</v>
      </c>
      <c r="C33" s="332">
        <v>779</v>
      </c>
      <c r="D33" s="332">
        <v>189711</v>
      </c>
      <c r="E33" s="333">
        <v>13200</v>
      </c>
      <c r="F33" s="334">
        <v>75762</v>
      </c>
      <c r="G33" s="334">
        <v>58895</v>
      </c>
      <c r="H33" s="334">
        <v>12390</v>
      </c>
      <c r="I33" s="334">
        <v>20644</v>
      </c>
      <c r="J33" s="331">
        <v>8821</v>
      </c>
    </row>
    <row r="34" spans="1:10">
      <c r="A34" s="329" t="s">
        <v>89</v>
      </c>
      <c r="B34" s="331">
        <v>183825</v>
      </c>
      <c r="C34" s="332">
        <v>721</v>
      </c>
      <c r="D34" s="332">
        <v>183104</v>
      </c>
      <c r="E34" s="333">
        <v>12624</v>
      </c>
      <c r="F34" s="334">
        <v>67241</v>
      </c>
      <c r="G34" s="334">
        <v>57765</v>
      </c>
      <c r="H34" s="334">
        <v>13588</v>
      </c>
      <c r="I34" s="334">
        <v>22768</v>
      </c>
      <c r="J34" s="331">
        <v>9118</v>
      </c>
    </row>
    <row r="35" spans="1:10">
      <c r="A35" s="329" t="s">
        <v>90</v>
      </c>
      <c r="B35" s="331">
        <v>180989</v>
      </c>
      <c r="C35" s="332">
        <v>862</v>
      </c>
      <c r="D35" s="332">
        <v>180127</v>
      </c>
      <c r="E35" s="333">
        <v>12257</v>
      </c>
      <c r="F35" s="334">
        <v>60767</v>
      </c>
      <c r="G35" s="334">
        <v>60885</v>
      </c>
      <c r="H35" s="334">
        <v>12875</v>
      </c>
      <c r="I35" s="334">
        <v>24169</v>
      </c>
      <c r="J35" s="331">
        <v>9175</v>
      </c>
    </row>
    <row r="36" spans="1:10" ht="20.100000000000001" customHeight="1">
      <c r="A36" s="329" t="s">
        <v>77</v>
      </c>
      <c r="B36" s="331">
        <v>176233</v>
      </c>
      <c r="C36" s="332">
        <v>1122</v>
      </c>
      <c r="D36" s="332">
        <v>175110</v>
      </c>
      <c r="E36" s="333">
        <v>12462</v>
      </c>
      <c r="F36" s="334">
        <v>60543</v>
      </c>
      <c r="G36" s="334">
        <v>59821</v>
      </c>
      <c r="H36" s="334">
        <v>12439</v>
      </c>
      <c r="I36" s="334">
        <v>21221</v>
      </c>
      <c r="J36" s="331">
        <v>8623</v>
      </c>
    </row>
    <row r="37" spans="1:10">
      <c r="A37" s="329" t="s">
        <v>78</v>
      </c>
      <c r="B37" s="331" t="s">
        <v>7</v>
      </c>
      <c r="C37" s="332" t="s">
        <v>7</v>
      </c>
      <c r="D37" s="332" t="s">
        <v>7</v>
      </c>
      <c r="E37" s="333" t="s">
        <v>7</v>
      </c>
      <c r="F37" s="334" t="s">
        <v>7</v>
      </c>
      <c r="G37" s="334" t="s">
        <v>7</v>
      </c>
      <c r="H37" s="334" t="s">
        <v>7</v>
      </c>
      <c r="I37" s="334" t="s">
        <v>7</v>
      </c>
      <c r="J37" s="331" t="s">
        <v>7</v>
      </c>
    </row>
    <row r="38" spans="1:10">
      <c r="A38" s="329" t="s">
        <v>79</v>
      </c>
      <c r="B38" s="331" t="s">
        <v>7</v>
      </c>
      <c r="C38" s="332" t="s">
        <v>7</v>
      </c>
      <c r="D38" s="332" t="s">
        <v>7</v>
      </c>
      <c r="E38" s="333" t="s">
        <v>7</v>
      </c>
      <c r="F38" s="334" t="s">
        <v>7</v>
      </c>
      <c r="G38" s="334" t="s">
        <v>7</v>
      </c>
      <c r="H38" s="334" t="s">
        <v>7</v>
      </c>
      <c r="I38" s="334" t="s">
        <v>7</v>
      </c>
      <c r="J38" s="331" t="s">
        <v>7</v>
      </c>
    </row>
    <row r="39" spans="1:10">
      <c r="A39" s="329" t="s">
        <v>80</v>
      </c>
      <c r="B39" s="331" t="s">
        <v>7</v>
      </c>
      <c r="C39" s="332" t="s">
        <v>7</v>
      </c>
      <c r="D39" s="332" t="s">
        <v>7</v>
      </c>
      <c r="E39" s="333" t="s">
        <v>7</v>
      </c>
      <c r="F39" s="334" t="s">
        <v>7</v>
      </c>
      <c r="G39" s="334" t="s">
        <v>7</v>
      </c>
      <c r="H39" s="334" t="s">
        <v>7</v>
      </c>
      <c r="I39" s="334" t="s">
        <v>7</v>
      </c>
      <c r="J39" s="331" t="s">
        <v>7</v>
      </c>
    </row>
    <row r="40" spans="1:10">
      <c r="A40" s="329" t="s">
        <v>81</v>
      </c>
      <c r="B40" s="331" t="s">
        <v>7</v>
      </c>
      <c r="C40" s="332" t="s">
        <v>7</v>
      </c>
      <c r="D40" s="332" t="s">
        <v>7</v>
      </c>
      <c r="E40" s="333" t="s">
        <v>7</v>
      </c>
      <c r="F40" s="334" t="s">
        <v>7</v>
      </c>
      <c r="G40" s="334" t="s">
        <v>7</v>
      </c>
      <c r="H40" s="334" t="s">
        <v>7</v>
      </c>
      <c r="I40" s="334" t="s">
        <v>7</v>
      </c>
      <c r="J40" s="331" t="s">
        <v>7</v>
      </c>
    </row>
    <row r="41" spans="1:10" ht="15" customHeight="1" thickBot="1">
      <c r="A41" s="329" t="s">
        <v>82</v>
      </c>
      <c r="B41" s="331" t="s">
        <v>7</v>
      </c>
      <c r="C41" s="332" t="s">
        <v>7</v>
      </c>
      <c r="D41" s="332" t="s">
        <v>7</v>
      </c>
      <c r="E41" s="333" t="s">
        <v>7</v>
      </c>
      <c r="F41" s="334" t="s">
        <v>7</v>
      </c>
      <c r="G41" s="334" t="s">
        <v>7</v>
      </c>
      <c r="H41" s="334" t="s">
        <v>7</v>
      </c>
      <c r="I41" s="334" t="s">
        <v>7</v>
      </c>
      <c r="J41" s="331" t="s">
        <v>7</v>
      </c>
    </row>
    <row r="42" spans="1:10" ht="20.100000000000001" customHeight="1" thickTop="1">
      <c r="A42" s="320"/>
      <c r="B42" s="341" t="s">
        <v>1086</v>
      </c>
      <c r="C42" s="342"/>
      <c r="D42" s="342"/>
      <c r="E42" s="343"/>
      <c r="F42" s="323"/>
      <c r="G42" s="322"/>
      <c r="H42" s="324"/>
      <c r="I42" s="324"/>
      <c r="J42" s="325"/>
    </row>
    <row r="43" spans="1:10" ht="30.6" customHeight="1">
      <c r="A43" s="326" t="s">
        <v>83</v>
      </c>
      <c r="B43" s="327"/>
      <c r="C43" s="344"/>
      <c r="D43" s="344"/>
      <c r="E43" s="329"/>
      <c r="F43" s="330"/>
      <c r="G43" s="330"/>
      <c r="H43" s="330"/>
      <c r="I43" s="330"/>
      <c r="J43" s="327"/>
    </row>
    <row r="44" spans="1:10" ht="25.35" customHeight="1">
      <c r="A44" s="329" t="s">
        <v>69</v>
      </c>
      <c r="B44" s="331">
        <v>3295180</v>
      </c>
      <c r="C44" s="332">
        <v>28770</v>
      </c>
      <c r="D44" s="332">
        <v>3266410</v>
      </c>
      <c r="E44" s="333">
        <v>216021</v>
      </c>
      <c r="F44" s="334">
        <v>675771</v>
      </c>
      <c r="G44" s="334">
        <v>961759</v>
      </c>
      <c r="H44" s="334">
        <v>474380</v>
      </c>
      <c r="I44" s="334">
        <v>805674</v>
      </c>
      <c r="J44" s="331">
        <v>132805</v>
      </c>
    </row>
    <row r="45" spans="1:10">
      <c r="A45" s="335" t="s">
        <v>70</v>
      </c>
      <c r="B45" s="336">
        <v>1872355</v>
      </c>
      <c r="C45" s="337">
        <v>17282</v>
      </c>
      <c r="D45" s="337">
        <v>1855073</v>
      </c>
      <c r="E45" s="338">
        <v>124672</v>
      </c>
      <c r="F45" s="339">
        <v>393141</v>
      </c>
      <c r="G45" s="339">
        <v>539483</v>
      </c>
      <c r="H45" s="339">
        <v>278390</v>
      </c>
      <c r="I45" s="339">
        <v>443151</v>
      </c>
      <c r="J45" s="336">
        <v>76235</v>
      </c>
    </row>
    <row r="46" spans="1:10" ht="22.35" customHeight="1">
      <c r="A46" s="329" t="s">
        <v>71</v>
      </c>
      <c r="B46" s="331">
        <v>256370</v>
      </c>
      <c r="C46" s="332">
        <v>2678</v>
      </c>
      <c r="D46" s="332">
        <v>253693</v>
      </c>
      <c r="E46" s="333">
        <v>17382</v>
      </c>
      <c r="F46" s="334">
        <v>54906</v>
      </c>
      <c r="G46" s="334">
        <v>71408</v>
      </c>
      <c r="H46" s="334">
        <v>37763</v>
      </c>
      <c r="I46" s="334">
        <v>62063</v>
      </c>
      <c r="J46" s="331">
        <v>10171</v>
      </c>
    </row>
    <row r="47" spans="1:10">
      <c r="A47" s="329" t="s">
        <v>72</v>
      </c>
      <c r="B47" s="331">
        <v>244771</v>
      </c>
      <c r="C47" s="332">
        <v>2541</v>
      </c>
      <c r="D47" s="332">
        <v>242229</v>
      </c>
      <c r="E47" s="333">
        <v>17121</v>
      </c>
      <c r="F47" s="334">
        <v>49747</v>
      </c>
      <c r="G47" s="334">
        <v>68114</v>
      </c>
      <c r="H47" s="334">
        <v>38144</v>
      </c>
      <c r="I47" s="334">
        <v>58876</v>
      </c>
      <c r="J47" s="331">
        <v>10227</v>
      </c>
    </row>
    <row r="48" spans="1:10">
      <c r="A48" s="329" t="s">
        <v>73</v>
      </c>
      <c r="B48" s="331">
        <v>261440</v>
      </c>
      <c r="C48" s="332">
        <v>2353</v>
      </c>
      <c r="D48" s="332">
        <v>259087</v>
      </c>
      <c r="E48" s="333">
        <v>18431</v>
      </c>
      <c r="F48" s="334">
        <v>53140</v>
      </c>
      <c r="G48" s="334">
        <v>76108</v>
      </c>
      <c r="H48" s="334">
        <v>39626</v>
      </c>
      <c r="I48" s="334">
        <v>60936</v>
      </c>
      <c r="J48" s="331">
        <v>10846</v>
      </c>
    </row>
    <row r="49" spans="1:10">
      <c r="A49" s="329" t="s">
        <v>74</v>
      </c>
      <c r="B49" s="331">
        <v>273655</v>
      </c>
      <c r="C49" s="332">
        <v>2681</v>
      </c>
      <c r="D49" s="332">
        <v>270974</v>
      </c>
      <c r="E49" s="333">
        <v>18352</v>
      </c>
      <c r="F49" s="334">
        <v>57063</v>
      </c>
      <c r="G49" s="334">
        <v>77168</v>
      </c>
      <c r="H49" s="334">
        <v>42297</v>
      </c>
      <c r="I49" s="334">
        <v>64641</v>
      </c>
      <c r="J49" s="331">
        <v>11453</v>
      </c>
    </row>
    <row r="50" spans="1:10">
      <c r="A50" s="329" t="s">
        <v>75</v>
      </c>
      <c r="B50" s="331">
        <v>277608</v>
      </c>
      <c r="C50" s="332">
        <v>2701</v>
      </c>
      <c r="D50" s="332">
        <v>274906</v>
      </c>
      <c r="E50" s="333">
        <v>18483</v>
      </c>
      <c r="F50" s="334">
        <v>60071</v>
      </c>
      <c r="G50" s="334">
        <v>79657</v>
      </c>
      <c r="H50" s="334">
        <v>41094</v>
      </c>
      <c r="I50" s="334">
        <v>64042</v>
      </c>
      <c r="J50" s="331">
        <v>11560</v>
      </c>
    </row>
    <row r="51" spans="1:10">
      <c r="A51" s="329" t="s">
        <v>76</v>
      </c>
      <c r="B51" s="331">
        <v>268081</v>
      </c>
      <c r="C51" s="332">
        <v>2025</v>
      </c>
      <c r="D51" s="332">
        <v>266057</v>
      </c>
      <c r="E51" s="333">
        <v>17090</v>
      </c>
      <c r="F51" s="334">
        <v>56165</v>
      </c>
      <c r="G51" s="334">
        <v>80470</v>
      </c>
      <c r="H51" s="334">
        <v>39353</v>
      </c>
      <c r="I51" s="334">
        <v>62093</v>
      </c>
      <c r="J51" s="331">
        <v>10887</v>
      </c>
    </row>
    <row r="52" spans="1:10" ht="20.100000000000001" customHeight="1">
      <c r="A52" s="329" t="s">
        <v>77</v>
      </c>
      <c r="B52" s="331">
        <v>290430</v>
      </c>
      <c r="C52" s="332">
        <v>2303</v>
      </c>
      <c r="D52" s="332">
        <v>288127</v>
      </c>
      <c r="E52" s="333">
        <v>17813</v>
      </c>
      <c r="F52" s="334">
        <v>62050</v>
      </c>
      <c r="G52" s="334">
        <v>86559</v>
      </c>
      <c r="H52" s="334">
        <v>40114</v>
      </c>
      <c r="I52" s="334">
        <v>70501</v>
      </c>
      <c r="J52" s="331">
        <v>11090</v>
      </c>
    </row>
    <row r="53" spans="1:10">
      <c r="A53" s="329" t="s">
        <v>78</v>
      </c>
      <c r="B53" s="331">
        <v>279698</v>
      </c>
      <c r="C53" s="332">
        <v>2392</v>
      </c>
      <c r="D53" s="332">
        <v>277306</v>
      </c>
      <c r="E53" s="333">
        <v>17558</v>
      </c>
      <c r="F53" s="334">
        <v>55609</v>
      </c>
      <c r="G53" s="334">
        <v>83886</v>
      </c>
      <c r="H53" s="334">
        <v>39903</v>
      </c>
      <c r="I53" s="334">
        <v>69642</v>
      </c>
      <c r="J53" s="331">
        <v>10708</v>
      </c>
    </row>
    <row r="54" spans="1:10">
      <c r="A54" s="329" t="s">
        <v>79</v>
      </c>
      <c r="B54" s="331">
        <v>288178</v>
      </c>
      <c r="C54" s="332">
        <v>2215</v>
      </c>
      <c r="D54" s="332">
        <v>285963</v>
      </c>
      <c r="E54" s="333">
        <v>17622</v>
      </c>
      <c r="F54" s="334">
        <v>55027</v>
      </c>
      <c r="G54" s="334">
        <v>86974</v>
      </c>
      <c r="H54" s="334">
        <v>38818</v>
      </c>
      <c r="I54" s="334">
        <v>76059</v>
      </c>
      <c r="J54" s="331">
        <v>11463</v>
      </c>
    </row>
    <row r="55" spans="1:10">
      <c r="A55" s="329" t="s">
        <v>80</v>
      </c>
      <c r="B55" s="331">
        <v>291261</v>
      </c>
      <c r="C55" s="332">
        <v>2417</v>
      </c>
      <c r="D55" s="332">
        <v>288844</v>
      </c>
      <c r="E55" s="333">
        <v>18690</v>
      </c>
      <c r="F55" s="334">
        <v>54386</v>
      </c>
      <c r="G55" s="334">
        <v>84689</v>
      </c>
      <c r="H55" s="334">
        <v>40469</v>
      </c>
      <c r="I55" s="334">
        <v>78751</v>
      </c>
      <c r="J55" s="331">
        <v>11859</v>
      </c>
    </row>
    <row r="56" spans="1:10">
      <c r="A56" s="329" t="s">
        <v>81</v>
      </c>
      <c r="B56" s="331">
        <v>276413</v>
      </c>
      <c r="C56" s="332">
        <v>2101</v>
      </c>
      <c r="D56" s="332">
        <v>274312</v>
      </c>
      <c r="E56" s="333">
        <v>18674</v>
      </c>
      <c r="F56" s="334">
        <v>53701</v>
      </c>
      <c r="G56" s="334">
        <v>81920</v>
      </c>
      <c r="H56" s="334">
        <v>39267</v>
      </c>
      <c r="I56" s="334">
        <v>69393</v>
      </c>
      <c r="J56" s="331">
        <v>11357</v>
      </c>
    </row>
    <row r="57" spans="1:10">
      <c r="A57" s="329" t="s">
        <v>82</v>
      </c>
      <c r="B57" s="331">
        <v>287275</v>
      </c>
      <c r="C57" s="332">
        <v>2363</v>
      </c>
      <c r="D57" s="332">
        <v>284911</v>
      </c>
      <c r="E57" s="333">
        <v>18803</v>
      </c>
      <c r="F57" s="334">
        <v>63907</v>
      </c>
      <c r="G57" s="334">
        <v>84808</v>
      </c>
      <c r="H57" s="334">
        <v>37532</v>
      </c>
      <c r="I57" s="334">
        <v>68678</v>
      </c>
      <c r="J57" s="331">
        <v>11182</v>
      </c>
    </row>
    <row r="58" spans="1:10" ht="30.6" customHeight="1">
      <c r="A58" s="326" t="s">
        <v>84</v>
      </c>
      <c r="B58" s="331"/>
      <c r="C58" s="332"/>
      <c r="D58" s="332"/>
      <c r="E58" s="333"/>
      <c r="F58" s="334"/>
      <c r="G58" s="334"/>
      <c r="H58" s="334"/>
      <c r="I58" s="334"/>
      <c r="J58" s="331"/>
    </row>
    <row r="59" spans="1:10" ht="25.35" customHeight="1">
      <c r="A59" s="335" t="s">
        <v>70</v>
      </c>
      <c r="B59" s="336">
        <v>2072382</v>
      </c>
      <c r="C59" s="337">
        <v>13935</v>
      </c>
      <c r="D59" s="337">
        <v>2058446</v>
      </c>
      <c r="E59" s="338">
        <v>134129</v>
      </c>
      <c r="F59" s="339">
        <v>458967</v>
      </c>
      <c r="G59" s="339">
        <v>629749</v>
      </c>
      <c r="H59" s="339">
        <v>253113</v>
      </c>
      <c r="I59" s="339">
        <v>497306</v>
      </c>
      <c r="J59" s="336">
        <v>85182</v>
      </c>
    </row>
    <row r="60" spans="1:10" ht="22.35" customHeight="1">
      <c r="A60" s="329" t="s">
        <v>85</v>
      </c>
      <c r="B60" s="331">
        <v>319171</v>
      </c>
      <c r="C60" s="332">
        <v>1944</v>
      </c>
      <c r="D60" s="332">
        <v>317227</v>
      </c>
      <c r="E60" s="333">
        <v>20459</v>
      </c>
      <c r="F60" s="334">
        <v>88804</v>
      </c>
      <c r="G60" s="334">
        <v>83793</v>
      </c>
      <c r="H60" s="334">
        <v>35535</v>
      </c>
      <c r="I60" s="334">
        <v>77042</v>
      </c>
      <c r="J60" s="331">
        <v>11594</v>
      </c>
    </row>
    <row r="61" spans="1:10">
      <c r="A61" s="329" t="s">
        <v>86</v>
      </c>
      <c r="B61" s="331">
        <v>290224</v>
      </c>
      <c r="C61" s="332">
        <v>2030</v>
      </c>
      <c r="D61" s="332">
        <v>288194</v>
      </c>
      <c r="E61" s="333">
        <v>17924</v>
      </c>
      <c r="F61" s="334">
        <v>76037</v>
      </c>
      <c r="G61" s="334">
        <v>77256</v>
      </c>
      <c r="H61" s="334">
        <v>34435</v>
      </c>
      <c r="I61" s="334">
        <v>71715</v>
      </c>
      <c r="J61" s="331">
        <v>10825</v>
      </c>
    </row>
    <row r="62" spans="1:10">
      <c r="A62" s="329" t="s">
        <v>87</v>
      </c>
      <c r="B62" s="331">
        <v>344916</v>
      </c>
      <c r="C62" s="332">
        <v>2190</v>
      </c>
      <c r="D62" s="332">
        <v>342727</v>
      </c>
      <c r="E62" s="333">
        <v>20650</v>
      </c>
      <c r="F62" s="334">
        <v>73528</v>
      </c>
      <c r="G62" s="334">
        <v>93556</v>
      </c>
      <c r="H62" s="334">
        <v>43067</v>
      </c>
      <c r="I62" s="334">
        <v>99360</v>
      </c>
      <c r="J62" s="331">
        <v>12565</v>
      </c>
    </row>
    <row r="63" spans="1:10">
      <c r="A63" s="329" t="s">
        <v>88</v>
      </c>
      <c r="B63" s="331">
        <v>277897</v>
      </c>
      <c r="C63" s="332">
        <v>1764</v>
      </c>
      <c r="D63" s="332">
        <v>276133</v>
      </c>
      <c r="E63" s="333">
        <v>19214</v>
      </c>
      <c r="F63" s="334">
        <v>53571</v>
      </c>
      <c r="G63" s="334">
        <v>89384</v>
      </c>
      <c r="H63" s="334">
        <v>34157</v>
      </c>
      <c r="I63" s="334">
        <v>67604</v>
      </c>
      <c r="J63" s="331">
        <v>12205</v>
      </c>
    </row>
    <row r="64" spans="1:10">
      <c r="A64" s="329" t="s">
        <v>89</v>
      </c>
      <c r="B64" s="331">
        <v>278302</v>
      </c>
      <c r="C64" s="332">
        <v>1899</v>
      </c>
      <c r="D64" s="332">
        <v>276403</v>
      </c>
      <c r="E64" s="333">
        <v>19105</v>
      </c>
      <c r="F64" s="334">
        <v>52848</v>
      </c>
      <c r="G64" s="334">
        <v>91029</v>
      </c>
      <c r="H64" s="334">
        <v>36882</v>
      </c>
      <c r="I64" s="334">
        <v>63867</v>
      </c>
      <c r="J64" s="331">
        <v>12672</v>
      </c>
    </row>
    <row r="65" spans="1:10">
      <c r="A65" s="329" t="s">
        <v>90</v>
      </c>
      <c r="B65" s="331">
        <v>267505</v>
      </c>
      <c r="C65" s="332">
        <v>1987</v>
      </c>
      <c r="D65" s="332">
        <v>265518</v>
      </c>
      <c r="E65" s="333">
        <v>18249</v>
      </c>
      <c r="F65" s="334">
        <v>49925</v>
      </c>
      <c r="G65" s="334">
        <v>94164</v>
      </c>
      <c r="H65" s="334">
        <v>34930</v>
      </c>
      <c r="I65" s="334">
        <v>56099</v>
      </c>
      <c r="J65" s="331">
        <v>12152</v>
      </c>
    </row>
    <row r="66" spans="1:10" ht="20.100000000000001" customHeight="1">
      <c r="A66" s="329" t="s">
        <v>77</v>
      </c>
      <c r="B66" s="331">
        <v>294366</v>
      </c>
      <c r="C66" s="332">
        <v>2122</v>
      </c>
      <c r="D66" s="332">
        <v>292245</v>
      </c>
      <c r="E66" s="333">
        <v>18529</v>
      </c>
      <c r="F66" s="334">
        <v>64254</v>
      </c>
      <c r="G66" s="334">
        <v>100566</v>
      </c>
      <c r="H66" s="334">
        <v>34107</v>
      </c>
      <c r="I66" s="334">
        <v>61619</v>
      </c>
      <c r="J66" s="331">
        <v>13170</v>
      </c>
    </row>
    <row r="67" spans="1:10">
      <c r="A67" s="329" t="s">
        <v>78</v>
      </c>
      <c r="B67" s="331" t="s">
        <v>7</v>
      </c>
      <c r="C67" s="332" t="s">
        <v>7</v>
      </c>
      <c r="D67" s="332" t="s">
        <v>7</v>
      </c>
      <c r="E67" s="333" t="s">
        <v>7</v>
      </c>
      <c r="F67" s="334" t="s">
        <v>7</v>
      </c>
      <c r="G67" s="334" t="s">
        <v>7</v>
      </c>
      <c r="H67" s="334" t="s">
        <v>7</v>
      </c>
      <c r="I67" s="334" t="s">
        <v>7</v>
      </c>
      <c r="J67" s="331" t="s">
        <v>7</v>
      </c>
    </row>
    <row r="68" spans="1:10" ht="15" customHeight="1">
      <c r="A68" s="329" t="s">
        <v>79</v>
      </c>
      <c r="B68" s="331" t="s">
        <v>7</v>
      </c>
      <c r="C68" s="332" t="s">
        <v>7</v>
      </c>
      <c r="D68" s="332" t="s">
        <v>7</v>
      </c>
      <c r="E68" s="333" t="s">
        <v>7</v>
      </c>
      <c r="F68" s="334" t="s">
        <v>7</v>
      </c>
      <c r="G68" s="334" t="s">
        <v>7</v>
      </c>
      <c r="H68" s="334" t="s">
        <v>7</v>
      </c>
      <c r="I68" s="334" t="s">
        <v>7</v>
      </c>
      <c r="J68" s="331" t="s">
        <v>7</v>
      </c>
    </row>
    <row r="69" spans="1:10">
      <c r="A69" s="329" t="s">
        <v>80</v>
      </c>
      <c r="B69" s="331" t="s">
        <v>7</v>
      </c>
      <c r="C69" s="332" t="s">
        <v>7</v>
      </c>
      <c r="D69" s="332" t="s">
        <v>7</v>
      </c>
      <c r="E69" s="333" t="s">
        <v>7</v>
      </c>
      <c r="F69" s="334" t="s">
        <v>7</v>
      </c>
      <c r="G69" s="334" t="s">
        <v>7</v>
      </c>
      <c r="H69" s="334" t="s">
        <v>7</v>
      </c>
      <c r="I69" s="334" t="s">
        <v>7</v>
      </c>
      <c r="J69" s="331" t="s">
        <v>7</v>
      </c>
    </row>
    <row r="70" spans="1:10">
      <c r="A70" s="329" t="s">
        <v>81</v>
      </c>
      <c r="B70" s="331" t="s">
        <v>7</v>
      </c>
      <c r="C70" s="332" t="s">
        <v>7</v>
      </c>
      <c r="D70" s="332" t="s">
        <v>7</v>
      </c>
      <c r="E70" s="333" t="s">
        <v>7</v>
      </c>
      <c r="F70" s="334" t="s">
        <v>7</v>
      </c>
      <c r="G70" s="334" t="s">
        <v>7</v>
      </c>
      <c r="H70" s="334" t="s">
        <v>7</v>
      </c>
      <c r="I70" s="334" t="s">
        <v>7</v>
      </c>
      <c r="J70" s="331" t="s">
        <v>7</v>
      </c>
    </row>
    <row r="71" spans="1:10" ht="15" customHeight="1">
      <c r="A71" s="335" t="s">
        <v>82</v>
      </c>
      <c r="B71" s="336" t="s">
        <v>7</v>
      </c>
      <c r="C71" s="337" t="s">
        <v>7</v>
      </c>
      <c r="D71" s="337" t="s">
        <v>7</v>
      </c>
      <c r="E71" s="338" t="s">
        <v>7</v>
      </c>
      <c r="F71" s="339" t="s">
        <v>7</v>
      </c>
      <c r="G71" s="339" t="s">
        <v>7</v>
      </c>
      <c r="H71" s="339" t="s">
        <v>7</v>
      </c>
      <c r="I71" s="339" t="s">
        <v>7</v>
      </c>
      <c r="J71" s="336" t="s">
        <v>7</v>
      </c>
    </row>
    <row r="72" spans="1:10" ht="22.35" customHeight="1">
      <c r="A72" s="175" t="s">
        <v>134</v>
      </c>
    </row>
    <row r="73" spans="1:10" ht="22.35" customHeight="1">
      <c r="A73" s="175" t="str">
        <f>HLOOKUP(A72,'6'!72:73,2,0)</f>
        <v xml:space="preserve"> 세부수치는 전수조사 기준에 제시되어 있으며, 국제수지 기준으로 변환하는데 필요한 정보는 제공되지 아니합니다. </v>
      </c>
    </row>
    <row r="74" spans="1:10" ht="22.35" customHeight="1"/>
    <row r="75" spans="1:10" ht="22.35" customHeight="1">
      <c r="A75" s="175" t="s">
        <v>135</v>
      </c>
    </row>
    <row r="76" spans="1:10" ht="22.35" customHeight="1">
      <c r="A76" s="175" t="str">
        <f>HLOOKUP(A75,'6'!75:76,2,0)</f>
        <v xml:space="preserve"> 석유 및 석유제품을 포함합니다.</v>
      </c>
    </row>
    <row r="77" spans="1:10" ht="22.35" customHeight="1"/>
    <row r="78" spans="1:10" ht="22.35" customHeight="1">
      <c r="A78" s="221" t="s">
        <v>136</v>
      </c>
      <c r="B78" s="222"/>
      <c r="C78" s="222"/>
      <c r="E78" s="222"/>
      <c r="F78" s="222"/>
      <c r="G78" s="222"/>
      <c r="H78" s="222"/>
      <c r="I78" s="222"/>
      <c r="J78" s="222"/>
    </row>
    <row r="79" spans="1:10">
      <c r="A79" s="221" t="s">
        <v>137</v>
      </c>
    </row>
    <row r="80" spans="1:10" ht="22.35" customHeight="1">
      <c r="A80" s="175" t="str">
        <f>'5'!$A$60</f>
        <v>데이터의 출처·비표본 오차·정의 및 순 조정에 포함되어 있는 세부사항에 대한 정보는 공표자료의 주석을 확인하거나 위 링크에서 확인하기를 바랍니다.</v>
      </c>
    </row>
  </sheetData>
  <mergeCells count="8">
    <mergeCell ref="A8:A9"/>
    <mergeCell ref="B8:B9"/>
    <mergeCell ref="C8:C9"/>
    <mergeCell ref="D8:D9"/>
    <mergeCell ref="A10:A11"/>
    <mergeCell ref="B10:B11"/>
    <mergeCell ref="C10:C11"/>
    <mergeCell ref="D10:D11"/>
  </mergeCells>
  <phoneticPr fontId="37" type="noConversion"/>
  <printOptions horizontalCentered="1"/>
  <pageMargins left="0.7" right="0.7" top="0.5" bottom="0.5" header="0.3" footer="0.3"/>
  <pageSetup scale="10" firstPageNumber="15" orientation="portrait" useFirstPageNumber="1" r:id="rId1"/>
  <customProperties>
    <customPr name="SourceTableID" r:id="rId2"/>
  </customPropertie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F8567-EF51-4F0A-A82E-9AC98A2D3AF7}">
  <sheetPr codeName="Sheet14"/>
  <dimension ref="A1:M89"/>
  <sheetViews>
    <sheetView showGridLines="0" showOutlineSymbols="0" zoomScale="85" zoomScaleNormal="85" zoomScaleSheetLayoutView="85" workbookViewId="0"/>
  </sheetViews>
  <sheetFormatPr defaultColWidth="9.6640625" defaultRowHeight="15"/>
  <cols>
    <col min="1" max="1" width="34.21875" style="2" customWidth="1"/>
    <col min="2" max="2" width="11.21875" style="2" customWidth="1"/>
    <col min="3" max="3" width="3" style="2" customWidth="1"/>
    <col min="4" max="4" width="9" style="2" customWidth="1"/>
    <col min="5" max="5" width="12.6640625" style="2" customWidth="1"/>
    <col min="6" max="6" width="11.21875" style="2" customWidth="1"/>
    <col min="7" max="7" width="3" style="2" customWidth="1"/>
    <col min="8" max="8" width="9" style="2" customWidth="1"/>
    <col min="9" max="9" width="12.6640625" style="2" customWidth="1"/>
    <col min="10" max="10" width="11.6640625" style="2" customWidth="1"/>
    <col min="11" max="11" width="3" style="2" customWidth="1"/>
    <col min="12" max="12" width="9" style="2" customWidth="1"/>
    <col min="13" max="13" width="12.6640625" style="2" customWidth="1"/>
    <col min="14" max="230" width="9.6640625" style="234" customWidth="1"/>
    <col min="231" max="16384" width="9.6640625" style="234"/>
  </cols>
  <sheetData>
    <row r="1" spans="1:13" ht="15.75">
      <c r="A1" s="109" t="s">
        <v>357</v>
      </c>
      <c r="I1" s="88"/>
      <c r="M1" s="88"/>
    </row>
    <row r="2" spans="1:13" s="253" customFormat="1" ht="25.35" customHeight="1">
      <c r="A2" s="286" t="s">
        <v>352</v>
      </c>
      <c r="B2" s="367"/>
      <c r="C2" s="367"/>
      <c r="D2" s="367"/>
      <c r="E2" s="367"/>
      <c r="F2" s="367"/>
      <c r="G2" s="367"/>
      <c r="H2" s="367"/>
      <c r="I2" s="367"/>
      <c r="J2" s="368"/>
      <c r="K2" s="368"/>
      <c r="L2" s="368"/>
      <c r="M2" s="369"/>
    </row>
    <row r="3" spans="1:13" s="253" customFormat="1" ht="25.35" customHeight="1">
      <c r="A3" s="812" t="str">
        <f>VLOOKUP(A2,'Table of Contents'!A:C,3,0)</f>
        <v xml:space="preserve"> 원계열</v>
      </c>
      <c r="B3" s="818"/>
      <c r="C3" s="818"/>
      <c r="D3" s="818"/>
      <c r="E3" s="818"/>
      <c r="F3" s="818"/>
      <c r="G3" s="818"/>
      <c r="H3" s="818"/>
      <c r="I3" s="818"/>
      <c r="J3" s="819"/>
      <c r="K3" s="819"/>
      <c r="L3" s="819"/>
      <c r="M3" s="819"/>
    </row>
    <row r="4" spans="1:13" s="238" customFormat="1" ht="45" customHeight="1">
      <c r="A4" s="4" t="s">
        <v>358</v>
      </c>
      <c r="B4" s="235"/>
      <c r="C4" s="235"/>
      <c r="D4" s="235"/>
      <c r="E4" s="235"/>
      <c r="F4" s="235"/>
      <c r="G4" s="235"/>
      <c r="H4" s="235"/>
      <c r="I4" s="235"/>
      <c r="J4" s="235"/>
      <c r="K4" s="235"/>
      <c r="L4" s="235"/>
      <c r="M4" s="235"/>
    </row>
    <row r="5" spans="1:13" s="238" customFormat="1" ht="45" customHeight="1">
      <c r="A5" s="4" t="str">
        <f>VLOOKUP(MID(A4,SEARCH(".",A4)+2,LEN(A4)),'Table of Contents'!B:C,2,0)</f>
        <v xml:space="preserve"> 특정 국가·지역별 상품 무역, 2025.</v>
      </c>
      <c r="B5" s="235"/>
      <c r="C5" s="235"/>
      <c r="D5" s="235"/>
      <c r="E5" s="235"/>
      <c r="F5" s="235"/>
      <c r="G5" s="235"/>
      <c r="H5" s="235"/>
      <c r="I5" s="235"/>
      <c r="J5" s="235"/>
      <c r="K5" s="235"/>
      <c r="L5" s="235"/>
      <c r="M5" s="235"/>
    </row>
    <row r="6" spans="1:13" ht="20.100000000000001" customHeight="1">
      <c r="A6" s="757" t="s">
        <v>359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0.100000000000001" customHeight="1">
      <c r="A7" s="370" t="s">
        <v>360</v>
      </c>
      <c r="B7" s="257"/>
      <c r="C7" s="257"/>
      <c r="D7" s="257"/>
      <c r="E7" s="257"/>
      <c r="F7" s="257"/>
      <c r="G7" s="257"/>
      <c r="H7" s="257"/>
      <c r="I7" s="257"/>
      <c r="J7" s="8"/>
      <c r="K7" s="8"/>
      <c r="L7" s="8"/>
      <c r="M7" s="8"/>
    </row>
    <row r="8" spans="1:13" ht="30.75" thickBot="1">
      <c r="A8" s="828" t="s">
        <v>1061</v>
      </c>
      <c r="B8" s="257"/>
      <c r="C8" s="257"/>
      <c r="D8" s="257"/>
      <c r="E8" s="257"/>
      <c r="F8" s="257"/>
      <c r="G8" s="257"/>
      <c r="H8" s="257"/>
      <c r="I8" s="257"/>
      <c r="J8" s="8"/>
      <c r="K8" s="8"/>
      <c r="L8" s="8"/>
      <c r="M8" s="8"/>
    </row>
    <row r="9" spans="1:13" ht="20.100000000000001" customHeight="1" thickTop="1">
      <c r="A9" s="984" t="s">
        <v>1239</v>
      </c>
      <c r="B9" s="13" t="s">
        <v>1521</v>
      </c>
      <c r="C9" s="9"/>
      <c r="D9" s="9"/>
      <c r="E9" s="10"/>
      <c r="F9" s="11" t="s">
        <v>1154</v>
      </c>
      <c r="G9" s="9"/>
      <c r="H9" s="9"/>
      <c r="I9" s="12"/>
      <c r="J9" s="346" t="s">
        <v>1087</v>
      </c>
      <c r="K9" s="143"/>
      <c r="L9" s="143"/>
      <c r="M9" s="143"/>
    </row>
    <row r="10" spans="1:13" ht="40.35" customHeight="1" thickBot="1">
      <c r="A10" s="1005"/>
      <c r="B10" s="371" t="s">
        <v>361</v>
      </c>
      <c r="C10" s="145" t="s">
        <v>362</v>
      </c>
      <c r="D10" s="145"/>
      <c r="E10" s="372" t="s">
        <v>363</v>
      </c>
      <c r="F10" s="347" t="s">
        <v>361</v>
      </c>
      <c r="G10" s="348" t="s">
        <v>362</v>
      </c>
      <c r="H10" s="145"/>
      <c r="I10" s="373" t="s">
        <v>363</v>
      </c>
      <c r="J10" s="349" t="s">
        <v>361</v>
      </c>
      <c r="K10" s="348" t="s">
        <v>362</v>
      </c>
      <c r="L10" s="145"/>
      <c r="M10" s="374" t="s">
        <v>363</v>
      </c>
    </row>
    <row r="11" spans="1:13" ht="32.25" thickTop="1">
      <c r="A11" s="891" t="s">
        <v>1243</v>
      </c>
      <c r="B11" s="350">
        <v>-118134</v>
      </c>
      <c r="C11" s="351" t="s">
        <v>364</v>
      </c>
      <c r="D11" s="350">
        <v>-86516</v>
      </c>
      <c r="E11" s="350">
        <v>-811562</v>
      </c>
      <c r="F11" s="352">
        <v>176233</v>
      </c>
      <c r="G11" s="351" t="s">
        <v>364</v>
      </c>
      <c r="H11" s="350">
        <v>180989</v>
      </c>
      <c r="I11" s="375">
        <v>1260820</v>
      </c>
      <c r="J11" s="350">
        <v>294366</v>
      </c>
      <c r="K11" s="351" t="s">
        <v>364</v>
      </c>
      <c r="L11" s="350">
        <v>267505</v>
      </c>
      <c r="M11" s="376">
        <v>2072382</v>
      </c>
    </row>
    <row r="12" spans="1:13" ht="30">
      <c r="A12" s="892" t="s">
        <v>1241</v>
      </c>
      <c r="B12" s="353">
        <v>-999</v>
      </c>
      <c r="C12" s="354" t="s">
        <v>364</v>
      </c>
      <c r="D12" s="353">
        <v>-1125</v>
      </c>
      <c r="E12" s="377">
        <v>-5017</v>
      </c>
      <c r="F12" s="355">
        <v>1122</v>
      </c>
      <c r="G12" s="354" t="s">
        <v>364</v>
      </c>
      <c r="H12" s="353">
        <v>862</v>
      </c>
      <c r="I12" s="378">
        <v>8919</v>
      </c>
      <c r="J12" s="353">
        <v>2122</v>
      </c>
      <c r="K12" s="354" t="s">
        <v>364</v>
      </c>
      <c r="L12" s="353">
        <v>1987</v>
      </c>
      <c r="M12" s="377">
        <v>13935</v>
      </c>
    </row>
    <row r="13" spans="1:13" ht="31.5">
      <c r="A13" s="893" t="s">
        <v>1244</v>
      </c>
      <c r="B13" s="356">
        <v>-117134</v>
      </c>
      <c r="C13" s="357" t="s">
        <v>364</v>
      </c>
      <c r="D13" s="356">
        <v>-85391</v>
      </c>
      <c r="E13" s="379">
        <v>-806545</v>
      </c>
      <c r="F13" s="358">
        <v>175110</v>
      </c>
      <c r="G13" s="357" t="s">
        <v>364</v>
      </c>
      <c r="H13" s="356">
        <v>180127</v>
      </c>
      <c r="I13" s="380">
        <v>1251901</v>
      </c>
      <c r="J13" s="356">
        <v>292245</v>
      </c>
      <c r="K13" s="357" t="s">
        <v>364</v>
      </c>
      <c r="L13" s="356">
        <v>265518</v>
      </c>
      <c r="M13" s="379">
        <v>2058446</v>
      </c>
    </row>
    <row r="14" spans="1:13" ht="22.35" customHeight="1">
      <c r="A14" s="363" t="s">
        <v>365</v>
      </c>
      <c r="B14" s="260">
        <v>-22450</v>
      </c>
      <c r="C14" s="359" t="s">
        <v>364</v>
      </c>
      <c r="D14" s="260">
        <v>-17782</v>
      </c>
      <c r="E14" s="261">
        <v>-144598</v>
      </c>
      <c r="F14" s="263">
        <v>55088</v>
      </c>
      <c r="G14" s="359" t="s">
        <v>364</v>
      </c>
      <c r="H14" s="260">
        <v>56779</v>
      </c>
      <c r="I14" s="259">
        <v>395546</v>
      </c>
      <c r="J14" s="260">
        <v>77538</v>
      </c>
      <c r="K14" s="359"/>
      <c r="L14" s="260">
        <v>74560</v>
      </c>
      <c r="M14" s="261">
        <v>540145</v>
      </c>
    </row>
    <row r="15" spans="1:13" ht="14.1" customHeight="1">
      <c r="A15" s="362" t="s">
        <v>366</v>
      </c>
      <c r="B15" s="260">
        <v>-6075</v>
      </c>
      <c r="C15" s="359" t="s">
        <v>364</v>
      </c>
      <c r="D15" s="260">
        <v>-1011</v>
      </c>
      <c r="E15" s="261">
        <v>-32011</v>
      </c>
      <c r="F15" s="263">
        <v>26097</v>
      </c>
      <c r="G15" s="359" t="s">
        <v>364</v>
      </c>
      <c r="H15" s="260">
        <v>28676</v>
      </c>
      <c r="I15" s="259">
        <v>198385</v>
      </c>
      <c r="J15" s="260">
        <v>32172</v>
      </c>
      <c r="K15" s="359"/>
      <c r="L15" s="260">
        <v>29688</v>
      </c>
      <c r="M15" s="261">
        <v>230396</v>
      </c>
    </row>
    <row r="16" spans="1:13" ht="14.1" customHeight="1">
      <c r="A16" s="362" t="s">
        <v>367</v>
      </c>
      <c r="B16" s="260">
        <v>-16375</v>
      </c>
      <c r="C16" s="261"/>
      <c r="D16" s="260">
        <v>-16770</v>
      </c>
      <c r="E16" s="261">
        <v>-112587</v>
      </c>
      <c r="F16" s="263">
        <v>28991</v>
      </c>
      <c r="G16" s="261"/>
      <c r="H16" s="260">
        <v>28102</v>
      </c>
      <c r="I16" s="259">
        <v>197161</v>
      </c>
      <c r="J16" s="260">
        <v>45366</v>
      </c>
      <c r="K16" s="261"/>
      <c r="L16" s="260">
        <v>44873</v>
      </c>
      <c r="M16" s="261">
        <v>309749</v>
      </c>
    </row>
    <row r="17" spans="1:13" ht="22.35" customHeight="1">
      <c r="A17" s="363" t="s">
        <v>368</v>
      </c>
      <c r="B17" s="260">
        <v>-19135</v>
      </c>
      <c r="C17" s="261"/>
      <c r="D17" s="260">
        <v>-8117</v>
      </c>
      <c r="E17" s="261">
        <v>-204513</v>
      </c>
      <c r="F17" s="263">
        <v>46794</v>
      </c>
      <c r="G17" s="261"/>
      <c r="H17" s="260">
        <v>49808</v>
      </c>
      <c r="I17" s="259">
        <v>340712</v>
      </c>
      <c r="J17" s="260">
        <v>65929</v>
      </c>
      <c r="K17" s="261"/>
      <c r="L17" s="260">
        <v>57925</v>
      </c>
      <c r="M17" s="261">
        <v>545225</v>
      </c>
    </row>
    <row r="18" spans="1:13" ht="14.1" customHeight="1">
      <c r="A18" s="362" t="s">
        <v>369</v>
      </c>
      <c r="B18" s="260">
        <v>-11921</v>
      </c>
      <c r="C18" s="261"/>
      <c r="D18" s="260">
        <v>-9925</v>
      </c>
      <c r="E18" s="261">
        <v>-159154</v>
      </c>
      <c r="F18" s="263">
        <v>35006</v>
      </c>
      <c r="G18" s="261"/>
      <c r="H18" s="260">
        <v>35801</v>
      </c>
      <c r="I18" s="259">
        <v>236892</v>
      </c>
      <c r="J18" s="260">
        <v>46927</v>
      </c>
      <c r="K18" s="261"/>
      <c r="L18" s="260">
        <v>45726</v>
      </c>
      <c r="M18" s="261">
        <v>396046</v>
      </c>
    </row>
    <row r="19" spans="1:13" ht="14.1" customHeight="1">
      <c r="A19" s="364" t="s">
        <v>370</v>
      </c>
      <c r="B19" s="260">
        <v>-1080</v>
      </c>
      <c r="C19" s="261"/>
      <c r="D19" s="260">
        <v>-938</v>
      </c>
      <c r="E19" s="261">
        <v>-6307</v>
      </c>
      <c r="F19" s="263">
        <v>293</v>
      </c>
      <c r="G19" s="261"/>
      <c r="H19" s="260">
        <v>416</v>
      </c>
      <c r="I19" s="259">
        <v>3219</v>
      </c>
      <c r="J19" s="260">
        <v>1373</v>
      </c>
      <c r="K19" s="261"/>
      <c r="L19" s="260">
        <v>1354</v>
      </c>
      <c r="M19" s="261">
        <v>9526</v>
      </c>
    </row>
    <row r="20" spans="1:13" ht="14.1" customHeight="1">
      <c r="A20" s="364" t="s">
        <v>371</v>
      </c>
      <c r="B20" s="260">
        <v>732</v>
      </c>
      <c r="C20" s="261"/>
      <c r="D20" s="260">
        <v>159</v>
      </c>
      <c r="E20" s="261">
        <v>3789</v>
      </c>
      <c r="F20" s="263">
        <v>2845</v>
      </c>
      <c r="G20" s="261"/>
      <c r="H20" s="260">
        <v>2785</v>
      </c>
      <c r="I20" s="259">
        <v>20274</v>
      </c>
      <c r="J20" s="260">
        <v>2113</v>
      </c>
      <c r="K20" s="261"/>
      <c r="L20" s="260">
        <v>2626</v>
      </c>
      <c r="M20" s="261">
        <v>16485</v>
      </c>
    </row>
    <row r="21" spans="1:13" ht="14.1" customHeight="1">
      <c r="A21" s="364" t="s">
        <v>372</v>
      </c>
      <c r="B21" s="260">
        <v>-472</v>
      </c>
      <c r="C21" s="261"/>
      <c r="D21" s="260">
        <v>-378</v>
      </c>
      <c r="E21" s="261">
        <v>-2482</v>
      </c>
      <c r="F21" s="263">
        <v>313</v>
      </c>
      <c r="G21" s="261"/>
      <c r="H21" s="260">
        <v>362</v>
      </c>
      <c r="I21" s="259">
        <v>2562</v>
      </c>
      <c r="J21" s="260">
        <v>785</v>
      </c>
      <c r="K21" s="261"/>
      <c r="L21" s="260">
        <v>740</v>
      </c>
      <c r="M21" s="261">
        <v>5044</v>
      </c>
    </row>
    <row r="22" spans="1:13" ht="14.1" customHeight="1">
      <c r="A22" s="364" t="s">
        <v>373</v>
      </c>
      <c r="B22" s="260">
        <v>-670</v>
      </c>
      <c r="C22" s="261"/>
      <c r="D22" s="260">
        <v>-383</v>
      </c>
      <c r="E22" s="261">
        <v>-3305</v>
      </c>
      <c r="F22" s="263">
        <v>272</v>
      </c>
      <c r="G22" s="261"/>
      <c r="H22" s="260">
        <v>300</v>
      </c>
      <c r="I22" s="259">
        <v>1623</v>
      </c>
      <c r="J22" s="260">
        <v>942</v>
      </c>
      <c r="K22" s="261"/>
      <c r="L22" s="260">
        <v>682</v>
      </c>
      <c r="M22" s="261">
        <v>4928</v>
      </c>
    </row>
    <row r="23" spans="1:13" ht="14.1" customHeight="1">
      <c r="A23" s="364" t="s">
        <v>374</v>
      </c>
      <c r="B23" s="260">
        <v>-881</v>
      </c>
      <c r="C23" s="261"/>
      <c r="D23" s="260">
        <v>-961</v>
      </c>
      <c r="E23" s="261">
        <v>-9689</v>
      </c>
      <c r="F23" s="263">
        <v>4707</v>
      </c>
      <c r="G23" s="261"/>
      <c r="H23" s="260">
        <v>3859</v>
      </c>
      <c r="I23" s="259">
        <v>29899</v>
      </c>
      <c r="J23" s="260">
        <v>5587</v>
      </c>
      <c r="K23" s="261"/>
      <c r="L23" s="260">
        <v>4820</v>
      </c>
      <c r="M23" s="261">
        <v>39589</v>
      </c>
    </row>
    <row r="24" spans="1:13" ht="14.1" customHeight="1">
      <c r="A24" s="364" t="s">
        <v>375</v>
      </c>
      <c r="B24" s="260">
        <v>-6274</v>
      </c>
      <c r="C24" s="261"/>
      <c r="D24" s="260">
        <v>-3760</v>
      </c>
      <c r="E24" s="261">
        <v>-44496</v>
      </c>
      <c r="F24" s="263">
        <v>6553</v>
      </c>
      <c r="G24" s="261"/>
      <c r="H24" s="260">
        <v>7323</v>
      </c>
      <c r="I24" s="259">
        <v>47876</v>
      </c>
      <c r="J24" s="260">
        <v>12827</v>
      </c>
      <c r="K24" s="261"/>
      <c r="L24" s="260">
        <v>11083</v>
      </c>
      <c r="M24" s="261">
        <v>92372</v>
      </c>
    </row>
    <row r="25" spans="1:13" ht="14.1" customHeight="1">
      <c r="A25" s="364" t="s">
        <v>376</v>
      </c>
      <c r="B25" s="260">
        <v>-847</v>
      </c>
      <c r="C25" s="261"/>
      <c r="D25" s="260">
        <v>-643</v>
      </c>
      <c r="E25" s="261">
        <v>-5565</v>
      </c>
      <c r="F25" s="263">
        <v>279</v>
      </c>
      <c r="G25" s="261"/>
      <c r="H25" s="260">
        <v>311</v>
      </c>
      <c r="I25" s="259">
        <v>1963</v>
      </c>
      <c r="J25" s="260">
        <v>1125</v>
      </c>
      <c r="K25" s="261"/>
      <c r="L25" s="260">
        <v>954</v>
      </c>
      <c r="M25" s="261">
        <v>7528</v>
      </c>
    </row>
    <row r="26" spans="1:13" ht="14.1" customHeight="1">
      <c r="A26" s="364" t="s">
        <v>377</v>
      </c>
      <c r="B26" s="260">
        <v>-2560</v>
      </c>
      <c r="C26" s="261"/>
      <c r="D26" s="260">
        <v>-5276</v>
      </c>
      <c r="E26" s="261">
        <v>-84813</v>
      </c>
      <c r="F26" s="263">
        <v>1738</v>
      </c>
      <c r="G26" s="261"/>
      <c r="H26" s="260">
        <v>1386</v>
      </c>
      <c r="I26" s="259">
        <v>10056</v>
      </c>
      <c r="J26" s="260">
        <v>4298</v>
      </c>
      <c r="K26" s="261"/>
      <c r="L26" s="260">
        <v>6662</v>
      </c>
      <c r="M26" s="261">
        <v>94870</v>
      </c>
    </row>
    <row r="27" spans="1:13" ht="14.1" customHeight="1">
      <c r="A27" s="364" t="s">
        <v>378</v>
      </c>
      <c r="B27" s="260">
        <v>-3103</v>
      </c>
      <c r="C27" s="261"/>
      <c r="D27" s="260">
        <v>-1861</v>
      </c>
      <c r="E27" s="261">
        <v>-22638</v>
      </c>
      <c r="F27" s="263">
        <v>4116</v>
      </c>
      <c r="G27" s="261"/>
      <c r="H27" s="260">
        <v>4267</v>
      </c>
      <c r="I27" s="259">
        <v>23196</v>
      </c>
      <c r="J27" s="260">
        <v>7218</v>
      </c>
      <c r="K27" s="261"/>
      <c r="L27" s="260">
        <v>6128</v>
      </c>
      <c r="M27" s="261">
        <v>45834</v>
      </c>
    </row>
    <row r="28" spans="1:13" ht="14.1" customHeight="1">
      <c r="A28" s="364" t="s">
        <v>379</v>
      </c>
      <c r="B28" s="260">
        <v>4767</v>
      </c>
      <c r="C28" s="261"/>
      <c r="D28" s="260">
        <v>6206</v>
      </c>
      <c r="E28" s="261">
        <v>33425</v>
      </c>
      <c r="F28" s="263">
        <v>7912</v>
      </c>
      <c r="G28" s="261"/>
      <c r="H28" s="260">
        <v>8649</v>
      </c>
      <c r="I28" s="259">
        <v>55817</v>
      </c>
      <c r="J28" s="260">
        <v>3144</v>
      </c>
      <c r="K28" s="261"/>
      <c r="L28" s="260">
        <v>2442</v>
      </c>
      <c r="M28" s="261">
        <v>22392</v>
      </c>
    </row>
    <row r="29" spans="1:13" ht="14.1" customHeight="1">
      <c r="A29" s="364" t="s">
        <v>380</v>
      </c>
      <c r="B29" s="260">
        <v>-95</v>
      </c>
      <c r="C29" s="261"/>
      <c r="D29" s="260">
        <v>-100</v>
      </c>
      <c r="E29" s="261">
        <v>-341</v>
      </c>
      <c r="F29" s="263">
        <v>1075</v>
      </c>
      <c r="G29" s="261"/>
      <c r="H29" s="260">
        <v>996</v>
      </c>
      <c r="I29" s="259">
        <v>8050</v>
      </c>
      <c r="J29" s="260">
        <v>1170</v>
      </c>
      <c r="K29" s="261"/>
      <c r="L29" s="260">
        <v>1096</v>
      </c>
      <c r="M29" s="261">
        <v>8391</v>
      </c>
    </row>
    <row r="30" spans="1:13" ht="14.1" customHeight="1">
      <c r="A30" s="364" t="s">
        <v>381</v>
      </c>
      <c r="B30" s="260">
        <v>606</v>
      </c>
      <c r="C30" s="261"/>
      <c r="D30" s="260">
        <v>683</v>
      </c>
      <c r="E30" s="261">
        <v>2425</v>
      </c>
      <c r="F30" s="263">
        <v>2425</v>
      </c>
      <c r="G30" s="261"/>
      <c r="H30" s="260">
        <v>2672</v>
      </c>
      <c r="I30" s="259">
        <v>15750</v>
      </c>
      <c r="J30" s="260">
        <v>1819</v>
      </c>
      <c r="K30" s="261"/>
      <c r="L30" s="260">
        <v>1989</v>
      </c>
      <c r="M30" s="261">
        <v>13325</v>
      </c>
    </row>
    <row r="31" spans="1:13" ht="14.1" customHeight="1">
      <c r="A31" s="364" t="s">
        <v>382</v>
      </c>
      <c r="B31" s="260">
        <v>-519</v>
      </c>
      <c r="C31" s="261"/>
      <c r="D31" s="260">
        <v>-304</v>
      </c>
      <c r="E31" s="261">
        <v>-4477</v>
      </c>
      <c r="F31" s="263">
        <v>830</v>
      </c>
      <c r="G31" s="261"/>
      <c r="H31" s="260">
        <v>914</v>
      </c>
      <c r="I31" s="259">
        <v>5382</v>
      </c>
      <c r="J31" s="260">
        <v>1349</v>
      </c>
      <c r="K31" s="261"/>
      <c r="L31" s="260">
        <v>1218</v>
      </c>
      <c r="M31" s="261">
        <v>9859</v>
      </c>
    </row>
    <row r="32" spans="1:13" ht="14.1" customHeight="1">
      <c r="A32" s="364" t="s">
        <v>383</v>
      </c>
      <c r="B32" s="260">
        <v>-1525</v>
      </c>
      <c r="C32" s="261"/>
      <c r="D32" s="260">
        <v>-2370</v>
      </c>
      <c r="E32" s="261">
        <v>-14679</v>
      </c>
      <c r="F32" s="263">
        <v>1650</v>
      </c>
      <c r="G32" s="261"/>
      <c r="H32" s="260">
        <v>1561</v>
      </c>
      <c r="I32" s="259">
        <v>11225</v>
      </c>
      <c r="J32" s="260">
        <v>3175</v>
      </c>
      <c r="K32" s="261"/>
      <c r="L32" s="260">
        <v>3931</v>
      </c>
      <c r="M32" s="261">
        <v>25904</v>
      </c>
    </row>
    <row r="33" spans="1:13" ht="14.1" customHeight="1">
      <c r="A33" s="362" t="s">
        <v>384</v>
      </c>
      <c r="B33" s="260">
        <v>-284</v>
      </c>
      <c r="C33" s="261"/>
      <c r="D33" s="260">
        <v>39</v>
      </c>
      <c r="E33" s="261">
        <v>-1432</v>
      </c>
      <c r="F33" s="263">
        <v>213</v>
      </c>
      <c r="G33" s="261"/>
      <c r="H33" s="260">
        <v>605</v>
      </c>
      <c r="I33" s="259">
        <v>2806</v>
      </c>
      <c r="J33" s="260">
        <v>497</v>
      </c>
      <c r="K33" s="261"/>
      <c r="L33" s="260">
        <v>566</v>
      </c>
      <c r="M33" s="261">
        <v>4238</v>
      </c>
    </row>
    <row r="34" spans="1:13" ht="14.1" customHeight="1">
      <c r="A34" s="362" t="s">
        <v>385</v>
      </c>
      <c r="B34" s="260">
        <v>-303</v>
      </c>
      <c r="C34" s="261"/>
      <c r="D34" s="260">
        <v>-353</v>
      </c>
      <c r="E34" s="261">
        <v>-2515</v>
      </c>
      <c r="F34" s="263">
        <v>53</v>
      </c>
      <c r="G34" s="261"/>
      <c r="H34" s="260">
        <v>53</v>
      </c>
      <c r="I34" s="259">
        <v>337</v>
      </c>
      <c r="J34" s="260">
        <v>356</v>
      </c>
      <c r="K34" s="261"/>
      <c r="L34" s="260">
        <v>405</v>
      </c>
      <c r="M34" s="261">
        <v>2852</v>
      </c>
    </row>
    <row r="35" spans="1:13" ht="14.1" customHeight="1">
      <c r="A35" s="362" t="s">
        <v>386</v>
      </c>
      <c r="B35" s="260">
        <v>-7912</v>
      </c>
      <c r="C35" s="261"/>
      <c r="D35" s="260">
        <v>53</v>
      </c>
      <c r="E35" s="261">
        <v>-55745</v>
      </c>
      <c r="F35" s="263">
        <v>2691</v>
      </c>
      <c r="G35" s="261"/>
      <c r="H35" s="260">
        <v>4114</v>
      </c>
      <c r="I35" s="259">
        <v>30724</v>
      </c>
      <c r="J35" s="260">
        <v>10603</v>
      </c>
      <c r="K35" s="261"/>
      <c r="L35" s="260">
        <v>4062</v>
      </c>
      <c r="M35" s="261">
        <v>86469</v>
      </c>
    </row>
    <row r="36" spans="1:13" ht="14.1" customHeight="1">
      <c r="A36" s="362" t="s">
        <v>387</v>
      </c>
      <c r="B36" s="260">
        <v>1064</v>
      </c>
      <c r="C36" s="261"/>
      <c r="D36" s="260">
        <v>2201</v>
      </c>
      <c r="E36" s="261">
        <v>16049</v>
      </c>
      <c r="F36" s="263">
        <v>6650</v>
      </c>
      <c r="G36" s="261"/>
      <c r="H36" s="260">
        <v>7411</v>
      </c>
      <c r="I36" s="259">
        <v>55072</v>
      </c>
      <c r="J36" s="260">
        <v>5586</v>
      </c>
      <c r="K36" s="261"/>
      <c r="L36" s="260">
        <v>5210</v>
      </c>
      <c r="M36" s="261">
        <v>39023</v>
      </c>
    </row>
    <row r="37" spans="1:13" ht="14.1" customHeight="1">
      <c r="A37" s="362" t="s">
        <v>388</v>
      </c>
      <c r="B37" s="260">
        <v>221</v>
      </c>
      <c r="C37" s="261"/>
      <c r="D37" s="260">
        <v>-132</v>
      </c>
      <c r="E37" s="261">
        <v>-1715</v>
      </c>
      <c r="F37" s="263">
        <v>2181</v>
      </c>
      <c r="G37" s="261"/>
      <c r="H37" s="260">
        <v>1825</v>
      </c>
      <c r="I37" s="259">
        <v>14882</v>
      </c>
      <c r="J37" s="260">
        <v>1960</v>
      </c>
      <c r="K37" s="261"/>
      <c r="L37" s="260">
        <v>1957</v>
      </c>
      <c r="M37" s="261">
        <v>16596</v>
      </c>
    </row>
    <row r="38" spans="1:13" ht="14.1" customHeight="1">
      <c r="A38" s="362" t="s">
        <v>389</v>
      </c>
      <c r="B38" s="260">
        <v>-9113</v>
      </c>
      <c r="C38" s="261"/>
      <c r="D38" s="260">
        <v>-7057</v>
      </c>
      <c r="E38" s="261">
        <v>-139551</v>
      </c>
      <c r="F38" s="263">
        <v>32026</v>
      </c>
      <c r="G38" s="261"/>
      <c r="H38" s="260">
        <v>32644</v>
      </c>
      <c r="I38" s="259">
        <v>215037</v>
      </c>
      <c r="J38" s="260">
        <v>41138</v>
      </c>
      <c r="K38" s="261"/>
      <c r="L38" s="260">
        <v>39701</v>
      </c>
      <c r="M38" s="261">
        <v>354587</v>
      </c>
    </row>
    <row r="39" spans="1:13" ht="22.35" customHeight="1">
      <c r="A39" s="363" t="s">
        <v>390</v>
      </c>
      <c r="B39" s="260">
        <v>-47179</v>
      </c>
      <c r="C39" s="261"/>
      <c r="D39" s="260">
        <v>-35291</v>
      </c>
      <c r="E39" s="261">
        <v>-296937</v>
      </c>
      <c r="F39" s="263">
        <v>39376</v>
      </c>
      <c r="G39" s="261"/>
      <c r="H39" s="260">
        <v>38857</v>
      </c>
      <c r="I39" s="259">
        <v>277384</v>
      </c>
      <c r="J39" s="260">
        <v>86555</v>
      </c>
      <c r="K39" s="261"/>
      <c r="L39" s="260">
        <v>74148</v>
      </c>
      <c r="M39" s="261">
        <v>574322</v>
      </c>
    </row>
    <row r="40" spans="1:13" ht="14.1" customHeight="1">
      <c r="A40" s="362" t="s">
        <v>391</v>
      </c>
      <c r="B40" s="260">
        <v>-548</v>
      </c>
      <c r="C40" s="261"/>
      <c r="D40" s="260">
        <v>1696</v>
      </c>
      <c r="E40" s="261">
        <v>-639</v>
      </c>
      <c r="F40" s="263">
        <v>2672</v>
      </c>
      <c r="G40" s="261"/>
      <c r="H40" s="260">
        <v>3075</v>
      </c>
      <c r="I40" s="259">
        <v>19344</v>
      </c>
      <c r="J40" s="260">
        <v>3220</v>
      </c>
      <c r="K40" s="261"/>
      <c r="L40" s="260">
        <v>1379</v>
      </c>
      <c r="M40" s="261">
        <v>19983</v>
      </c>
    </row>
    <row r="41" spans="1:13" ht="14.1" customHeight="1">
      <c r="A41" s="362" t="s">
        <v>392</v>
      </c>
      <c r="B41" s="260">
        <v>-17113</v>
      </c>
      <c r="C41" s="261"/>
      <c r="D41" s="260">
        <v>-9505</v>
      </c>
      <c r="E41" s="261">
        <v>-128581</v>
      </c>
      <c r="F41" s="263">
        <v>9298</v>
      </c>
      <c r="G41" s="261"/>
      <c r="H41" s="260">
        <v>9444</v>
      </c>
      <c r="I41" s="259">
        <v>65310</v>
      </c>
      <c r="J41" s="260">
        <v>26411</v>
      </c>
      <c r="K41" s="261"/>
      <c r="L41" s="260">
        <v>18949</v>
      </c>
      <c r="M41" s="261">
        <v>193890</v>
      </c>
    </row>
    <row r="42" spans="1:13" ht="14.1" customHeight="1">
      <c r="A42" s="362" t="s">
        <v>393</v>
      </c>
      <c r="B42" s="260">
        <v>1706</v>
      </c>
      <c r="C42" s="261"/>
      <c r="D42" s="260">
        <v>1854</v>
      </c>
      <c r="E42" s="261">
        <v>16859</v>
      </c>
      <c r="F42" s="263">
        <v>1963</v>
      </c>
      <c r="G42" s="261"/>
      <c r="H42" s="260">
        <v>2172</v>
      </c>
      <c r="I42" s="259">
        <v>20696</v>
      </c>
      <c r="J42" s="260">
        <v>257</v>
      </c>
      <c r="K42" s="261"/>
      <c r="L42" s="260">
        <v>319</v>
      </c>
      <c r="M42" s="261">
        <v>3837</v>
      </c>
    </row>
    <row r="43" spans="1:13" ht="14.1" customHeight="1">
      <c r="A43" s="362" t="s">
        <v>394</v>
      </c>
      <c r="B43" s="260">
        <v>-2159</v>
      </c>
      <c r="C43" s="261"/>
      <c r="D43" s="260">
        <v>-2058</v>
      </c>
      <c r="E43" s="261">
        <v>-13933</v>
      </c>
      <c r="F43" s="263">
        <v>1011</v>
      </c>
      <c r="G43" s="261"/>
      <c r="H43" s="260">
        <v>1073</v>
      </c>
      <c r="I43" s="259">
        <v>6298</v>
      </c>
      <c r="J43" s="260">
        <v>3170</v>
      </c>
      <c r="K43" s="261"/>
      <c r="L43" s="260">
        <v>3131</v>
      </c>
      <c r="M43" s="261">
        <v>20230</v>
      </c>
    </row>
    <row r="44" spans="1:13" ht="14.1" customHeight="1">
      <c r="A44" s="362" t="s">
        <v>395</v>
      </c>
      <c r="B44" s="260">
        <v>-5584</v>
      </c>
      <c r="C44" s="261"/>
      <c r="D44" s="260">
        <v>-5164</v>
      </c>
      <c r="E44" s="261">
        <v>-40039</v>
      </c>
      <c r="F44" s="263">
        <v>6898</v>
      </c>
      <c r="G44" s="261"/>
      <c r="H44" s="260">
        <v>6792</v>
      </c>
      <c r="I44" s="259">
        <v>47357</v>
      </c>
      <c r="J44" s="260">
        <v>12481</v>
      </c>
      <c r="K44" s="261"/>
      <c r="L44" s="260">
        <v>11956</v>
      </c>
      <c r="M44" s="261">
        <v>87396</v>
      </c>
    </row>
    <row r="45" spans="1:13" ht="14.1" customHeight="1">
      <c r="A45" s="362" t="s">
        <v>396</v>
      </c>
      <c r="B45" s="260">
        <v>-5224</v>
      </c>
      <c r="C45" s="261"/>
      <c r="D45" s="260">
        <v>-5818</v>
      </c>
      <c r="E45" s="261">
        <v>-36324</v>
      </c>
      <c r="F45" s="263">
        <v>5892</v>
      </c>
      <c r="G45" s="261"/>
      <c r="H45" s="260">
        <v>5574</v>
      </c>
      <c r="I45" s="259">
        <v>39317</v>
      </c>
      <c r="J45" s="260">
        <v>11115</v>
      </c>
      <c r="K45" s="261"/>
      <c r="L45" s="260">
        <v>11392</v>
      </c>
      <c r="M45" s="261">
        <v>75641</v>
      </c>
    </row>
    <row r="46" spans="1:13" ht="14.1" customHeight="1">
      <c r="A46" s="362" t="s">
        <v>397</v>
      </c>
      <c r="B46" s="260">
        <v>-2572</v>
      </c>
      <c r="C46" s="261"/>
      <c r="D46" s="260">
        <v>-3072</v>
      </c>
      <c r="E46" s="261">
        <v>-18454</v>
      </c>
      <c r="F46" s="263">
        <v>2515</v>
      </c>
      <c r="G46" s="261"/>
      <c r="H46" s="260">
        <v>2197</v>
      </c>
      <c r="I46" s="259">
        <v>16292</v>
      </c>
      <c r="J46" s="260">
        <v>5086</v>
      </c>
      <c r="K46" s="261"/>
      <c r="L46" s="260">
        <v>5269</v>
      </c>
      <c r="M46" s="261">
        <v>34746</v>
      </c>
    </row>
    <row r="47" spans="1:13" ht="14.1" customHeight="1">
      <c r="A47" s="362" t="s">
        <v>398</v>
      </c>
      <c r="B47" s="260">
        <v>-635</v>
      </c>
      <c r="C47" s="261"/>
      <c r="D47" s="260">
        <v>-565</v>
      </c>
      <c r="E47" s="261">
        <v>-3982</v>
      </c>
      <c r="F47" s="263">
        <v>768</v>
      </c>
      <c r="G47" s="261"/>
      <c r="H47" s="260">
        <v>783</v>
      </c>
      <c r="I47" s="259">
        <v>5236</v>
      </c>
      <c r="J47" s="260">
        <v>1403</v>
      </c>
      <c r="K47" s="261"/>
      <c r="L47" s="260">
        <v>1348</v>
      </c>
      <c r="M47" s="261">
        <v>9218</v>
      </c>
    </row>
    <row r="48" spans="1:13" ht="14.1" customHeight="1">
      <c r="A48" s="362" t="s">
        <v>399</v>
      </c>
      <c r="B48" s="260">
        <v>-346</v>
      </c>
      <c r="C48" s="261"/>
      <c r="D48" s="260">
        <v>144</v>
      </c>
      <c r="E48" s="261">
        <v>-17</v>
      </c>
      <c r="F48" s="263">
        <v>3050</v>
      </c>
      <c r="G48" s="261"/>
      <c r="H48" s="260">
        <v>3122</v>
      </c>
      <c r="I48" s="259">
        <v>24279</v>
      </c>
      <c r="J48" s="260">
        <v>3396</v>
      </c>
      <c r="K48" s="261"/>
      <c r="L48" s="260">
        <v>2977</v>
      </c>
      <c r="M48" s="261">
        <v>24296</v>
      </c>
    </row>
    <row r="49" spans="1:13" ht="14.1" customHeight="1">
      <c r="A49" s="362" t="s">
        <v>400</v>
      </c>
      <c r="B49" s="260">
        <v>-14569</v>
      </c>
      <c r="C49" s="261"/>
      <c r="D49" s="260">
        <v>-12629</v>
      </c>
      <c r="E49" s="261">
        <v>-70794</v>
      </c>
      <c r="F49" s="263">
        <v>4936</v>
      </c>
      <c r="G49" s="261"/>
      <c r="H49" s="260">
        <v>4292</v>
      </c>
      <c r="I49" s="259">
        <v>30694</v>
      </c>
      <c r="J49" s="260">
        <v>19506</v>
      </c>
      <c r="K49" s="261"/>
      <c r="L49" s="260">
        <v>16921</v>
      </c>
      <c r="M49" s="261">
        <v>101488</v>
      </c>
    </row>
    <row r="50" spans="1:13" ht="14.1" customHeight="1">
      <c r="A50" s="362" t="s">
        <v>383</v>
      </c>
      <c r="B50" s="260">
        <v>-135</v>
      </c>
      <c r="C50" s="261"/>
      <c r="D50" s="260">
        <v>-174</v>
      </c>
      <c r="E50" s="261">
        <v>-1034</v>
      </c>
      <c r="F50" s="263">
        <v>374</v>
      </c>
      <c r="G50" s="261"/>
      <c r="H50" s="260">
        <v>333</v>
      </c>
      <c r="I50" s="259">
        <v>2562</v>
      </c>
      <c r="J50" s="260">
        <v>508</v>
      </c>
      <c r="K50" s="261"/>
      <c r="L50" s="260">
        <v>507</v>
      </c>
      <c r="M50" s="261">
        <v>3597</v>
      </c>
    </row>
    <row r="51" spans="1:13" ht="22.35" customHeight="1">
      <c r="A51" s="363" t="s">
        <v>401</v>
      </c>
      <c r="B51" s="260">
        <v>3484</v>
      </c>
      <c r="C51" s="261"/>
      <c r="D51" s="260">
        <v>4332</v>
      </c>
      <c r="E51" s="261">
        <v>24894</v>
      </c>
      <c r="F51" s="263">
        <v>18158</v>
      </c>
      <c r="G51" s="261"/>
      <c r="H51" s="260">
        <v>18125</v>
      </c>
      <c r="I51" s="259">
        <v>124400</v>
      </c>
      <c r="J51" s="260">
        <v>14673</v>
      </c>
      <c r="K51" s="261"/>
      <c r="L51" s="260">
        <v>13793</v>
      </c>
      <c r="M51" s="261">
        <v>99507</v>
      </c>
    </row>
    <row r="52" spans="1:13" ht="14.1" customHeight="1">
      <c r="A52" s="362" t="s">
        <v>402</v>
      </c>
      <c r="B52" s="260">
        <v>272</v>
      </c>
      <c r="C52" s="261"/>
      <c r="D52" s="260">
        <v>274</v>
      </c>
      <c r="E52" s="261">
        <v>1590</v>
      </c>
      <c r="F52" s="263">
        <v>1060</v>
      </c>
      <c r="G52" s="261"/>
      <c r="H52" s="260">
        <v>980</v>
      </c>
      <c r="I52" s="259">
        <v>5802</v>
      </c>
      <c r="J52" s="260">
        <v>789</v>
      </c>
      <c r="K52" s="261"/>
      <c r="L52" s="260">
        <v>705</v>
      </c>
      <c r="M52" s="261">
        <v>4212</v>
      </c>
    </row>
    <row r="53" spans="1:13" ht="14.1" customHeight="1">
      <c r="A53" s="362" t="s">
        <v>403</v>
      </c>
      <c r="B53" s="260">
        <v>350</v>
      </c>
      <c r="C53" s="261"/>
      <c r="D53" s="260">
        <v>1317</v>
      </c>
      <c r="E53" s="261">
        <v>4894</v>
      </c>
      <c r="F53" s="263">
        <v>4382</v>
      </c>
      <c r="G53" s="261"/>
      <c r="H53" s="260">
        <v>4906</v>
      </c>
      <c r="I53" s="259">
        <v>30937</v>
      </c>
      <c r="J53" s="260">
        <v>4032</v>
      </c>
      <c r="K53" s="261"/>
      <c r="L53" s="260">
        <v>3590</v>
      </c>
      <c r="M53" s="261">
        <v>26043</v>
      </c>
    </row>
    <row r="54" spans="1:13" ht="14.1" customHeight="1">
      <c r="A54" s="362" t="s">
        <v>404</v>
      </c>
      <c r="B54" s="260">
        <v>-312</v>
      </c>
      <c r="C54" s="261"/>
      <c r="D54" s="260">
        <v>-153</v>
      </c>
      <c r="E54" s="261">
        <v>-1185</v>
      </c>
      <c r="F54" s="263">
        <v>1537</v>
      </c>
      <c r="G54" s="261"/>
      <c r="H54" s="260">
        <v>1494</v>
      </c>
      <c r="I54" s="259">
        <v>11267</v>
      </c>
      <c r="J54" s="260">
        <v>1850</v>
      </c>
      <c r="K54" s="261"/>
      <c r="L54" s="260">
        <v>1647</v>
      </c>
      <c r="M54" s="261">
        <v>12452</v>
      </c>
    </row>
    <row r="55" spans="1:13" ht="14.1" customHeight="1">
      <c r="A55" s="362" t="s">
        <v>405</v>
      </c>
      <c r="B55" s="260">
        <v>33</v>
      </c>
      <c r="C55" s="261"/>
      <c r="D55" s="260">
        <v>231</v>
      </c>
      <c r="E55" s="261">
        <v>529</v>
      </c>
      <c r="F55" s="263">
        <v>1529</v>
      </c>
      <c r="G55" s="261"/>
      <c r="H55" s="260">
        <v>1556</v>
      </c>
      <c r="I55" s="259">
        <v>11165</v>
      </c>
      <c r="J55" s="260">
        <v>1496</v>
      </c>
      <c r="K55" s="261"/>
      <c r="L55" s="260">
        <v>1326</v>
      </c>
      <c r="M55" s="261">
        <v>10636</v>
      </c>
    </row>
    <row r="56" spans="1:13" ht="14.1" customHeight="1">
      <c r="A56" s="362" t="s">
        <v>406</v>
      </c>
      <c r="B56" s="260">
        <v>138</v>
      </c>
      <c r="C56" s="261"/>
      <c r="D56" s="260">
        <v>-79</v>
      </c>
      <c r="E56" s="261">
        <v>-476</v>
      </c>
      <c r="F56" s="263">
        <v>168</v>
      </c>
      <c r="G56" s="261"/>
      <c r="H56" s="260">
        <v>143</v>
      </c>
      <c r="I56" s="259">
        <v>2093</v>
      </c>
      <c r="J56" s="260">
        <v>30</v>
      </c>
      <c r="K56" s="261"/>
      <c r="L56" s="260">
        <v>222</v>
      </c>
      <c r="M56" s="261">
        <v>2569</v>
      </c>
    </row>
    <row r="57" spans="1:13" ht="14.1" customHeight="1">
      <c r="A57" s="362" t="s">
        <v>383</v>
      </c>
      <c r="B57" s="260">
        <v>3005</v>
      </c>
      <c r="C57" s="261"/>
      <c r="D57" s="260">
        <v>2742</v>
      </c>
      <c r="E57" s="261">
        <v>19542</v>
      </c>
      <c r="F57" s="263">
        <v>9482</v>
      </c>
      <c r="G57" s="261"/>
      <c r="H57" s="260">
        <v>9045</v>
      </c>
      <c r="I57" s="259">
        <v>63137</v>
      </c>
      <c r="J57" s="260">
        <v>6477</v>
      </c>
      <c r="K57" s="261"/>
      <c r="L57" s="260">
        <v>6303</v>
      </c>
      <c r="M57" s="261">
        <v>43595</v>
      </c>
    </row>
    <row r="58" spans="1:13" ht="22.35" customHeight="1">
      <c r="A58" s="363" t="s">
        <v>407</v>
      </c>
      <c r="B58" s="260">
        <v>-1169</v>
      </c>
      <c r="C58" s="261"/>
      <c r="D58" s="260">
        <v>-302</v>
      </c>
      <c r="E58" s="261">
        <v>-4863</v>
      </c>
      <c r="F58" s="263">
        <v>3299</v>
      </c>
      <c r="G58" s="261"/>
      <c r="H58" s="260">
        <v>3368</v>
      </c>
      <c r="I58" s="259">
        <v>22976</v>
      </c>
      <c r="J58" s="260">
        <v>4468</v>
      </c>
      <c r="K58" s="261"/>
      <c r="L58" s="260">
        <v>3670</v>
      </c>
      <c r="M58" s="261">
        <v>27839</v>
      </c>
    </row>
    <row r="59" spans="1:13" ht="14.1" customHeight="1">
      <c r="A59" s="362" t="s">
        <v>408</v>
      </c>
      <c r="B59" s="260">
        <v>-133</v>
      </c>
      <c r="C59" s="261"/>
      <c r="D59" s="260">
        <v>-76</v>
      </c>
      <c r="E59" s="261">
        <v>-704</v>
      </c>
      <c r="F59" s="263">
        <v>61</v>
      </c>
      <c r="G59" s="261"/>
      <c r="H59" s="260">
        <v>95</v>
      </c>
      <c r="I59" s="259">
        <v>613</v>
      </c>
      <c r="J59" s="260">
        <v>194</v>
      </c>
      <c r="K59" s="261"/>
      <c r="L59" s="260">
        <v>171</v>
      </c>
      <c r="M59" s="261">
        <v>1317</v>
      </c>
    </row>
    <row r="60" spans="1:13" ht="14.1" customHeight="1">
      <c r="A60" s="362" t="s">
        <v>409</v>
      </c>
      <c r="B60" s="260">
        <v>557</v>
      </c>
      <c r="C60" s="261"/>
      <c r="D60" s="260">
        <v>398</v>
      </c>
      <c r="E60" s="261">
        <v>3287</v>
      </c>
      <c r="F60" s="263">
        <v>847</v>
      </c>
      <c r="G60" s="261"/>
      <c r="H60" s="260">
        <v>724</v>
      </c>
      <c r="I60" s="259">
        <v>5005</v>
      </c>
      <c r="J60" s="260">
        <v>290</v>
      </c>
      <c r="K60" s="261"/>
      <c r="L60" s="260">
        <v>326</v>
      </c>
      <c r="M60" s="261">
        <v>1718</v>
      </c>
    </row>
    <row r="61" spans="1:13" ht="14.1" customHeight="1">
      <c r="A61" s="362" t="s">
        <v>410</v>
      </c>
      <c r="B61" s="260">
        <v>206</v>
      </c>
      <c r="C61" s="261"/>
      <c r="D61" s="260">
        <v>280</v>
      </c>
      <c r="E61" s="261">
        <v>781</v>
      </c>
      <c r="F61" s="263">
        <v>584</v>
      </c>
      <c r="G61" s="261"/>
      <c r="H61" s="260">
        <v>919</v>
      </c>
      <c r="I61" s="259">
        <v>3921</v>
      </c>
      <c r="J61" s="260">
        <v>379</v>
      </c>
      <c r="K61" s="261"/>
      <c r="L61" s="260">
        <v>639</v>
      </c>
      <c r="M61" s="261">
        <v>3139</v>
      </c>
    </row>
    <row r="62" spans="1:13" ht="14.1" customHeight="1">
      <c r="A62" s="362" t="s">
        <v>411</v>
      </c>
      <c r="B62" s="260">
        <v>-1423</v>
      </c>
      <c r="C62" s="261"/>
      <c r="D62" s="260">
        <v>-360</v>
      </c>
      <c r="E62" s="261">
        <v>-7744</v>
      </c>
      <c r="F62" s="263">
        <v>565</v>
      </c>
      <c r="G62" s="261"/>
      <c r="H62" s="260">
        <v>469</v>
      </c>
      <c r="I62" s="259">
        <v>3741</v>
      </c>
      <c r="J62" s="260">
        <v>1988</v>
      </c>
      <c r="K62" s="261"/>
      <c r="L62" s="260">
        <v>829</v>
      </c>
      <c r="M62" s="261">
        <v>11485</v>
      </c>
    </row>
    <row r="63" spans="1:13" ht="14.1" customHeight="1">
      <c r="A63" s="362" t="s">
        <v>383</v>
      </c>
      <c r="B63" s="260">
        <v>-376</v>
      </c>
      <c r="C63" s="261"/>
      <c r="D63" s="260">
        <v>-544</v>
      </c>
      <c r="E63" s="261">
        <v>-484</v>
      </c>
      <c r="F63" s="263">
        <v>1242</v>
      </c>
      <c r="G63" s="261"/>
      <c r="H63" s="260">
        <v>1161</v>
      </c>
      <c r="I63" s="259">
        <v>9696</v>
      </c>
      <c r="J63" s="260">
        <v>1618</v>
      </c>
      <c r="K63" s="261"/>
      <c r="L63" s="260">
        <v>1705</v>
      </c>
      <c r="M63" s="261">
        <v>10180</v>
      </c>
    </row>
    <row r="64" spans="1:13" ht="22.35" customHeight="1">
      <c r="A64" s="363" t="s">
        <v>412</v>
      </c>
      <c r="B64" s="260">
        <v>-30686</v>
      </c>
      <c r="C64" s="261"/>
      <c r="D64" s="260">
        <v>-28208</v>
      </c>
      <c r="E64" s="261">
        <v>-180511</v>
      </c>
      <c r="F64" s="263">
        <v>12396</v>
      </c>
      <c r="G64" s="261"/>
      <c r="H64" s="260">
        <v>13229</v>
      </c>
      <c r="I64" s="259">
        <v>90929</v>
      </c>
      <c r="J64" s="260">
        <v>43082</v>
      </c>
      <c r="K64" s="261"/>
      <c r="L64" s="260">
        <v>41437</v>
      </c>
      <c r="M64" s="261">
        <v>271440</v>
      </c>
    </row>
    <row r="65" spans="1:13" ht="14.1" customHeight="1">
      <c r="A65" s="362" t="s">
        <v>413</v>
      </c>
      <c r="B65" s="260">
        <v>-5765</v>
      </c>
      <c r="C65" s="261"/>
      <c r="D65" s="260">
        <v>-5348</v>
      </c>
      <c r="E65" s="261">
        <v>-40018</v>
      </c>
      <c r="F65" s="263">
        <v>3406</v>
      </c>
      <c r="G65" s="261"/>
      <c r="H65" s="260">
        <v>3806</v>
      </c>
      <c r="I65" s="259">
        <v>25458</v>
      </c>
      <c r="J65" s="260">
        <v>9171</v>
      </c>
      <c r="K65" s="261"/>
      <c r="L65" s="260">
        <v>9153</v>
      </c>
      <c r="M65" s="261">
        <v>65477</v>
      </c>
    </row>
    <row r="66" spans="1:13" ht="14.1" customHeight="1">
      <c r="A66" s="362" t="s">
        <v>414</v>
      </c>
      <c r="B66" s="260">
        <v>-708</v>
      </c>
      <c r="C66" s="261"/>
      <c r="D66" s="260">
        <v>120</v>
      </c>
      <c r="E66" s="261">
        <v>-3759</v>
      </c>
      <c r="F66" s="263">
        <v>939</v>
      </c>
      <c r="G66" s="261"/>
      <c r="H66" s="260">
        <v>1385</v>
      </c>
      <c r="I66" s="259">
        <v>8305</v>
      </c>
      <c r="J66" s="260">
        <v>1647</v>
      </c>
      <c r="K66" s="261"/>
      <c r="L66" s="260">
        <v>1265</v>
      </c>
      <c r="M66" s="261">
        <v>12063</v>
      </c>
    </row>
    <row r="67" spans="1:13" ht="14.1" customHeight="1">
      <c r="A67" s="362" t="s">
        <v>415</v>
      </c>
      <c r="B67" s="260">
        <v>167</v>
      </c>
      <c r="C67" s="261"/>
      <c r="D67" s="260">
        <v>132</v>
      </c>
      <c r="E67" s="261">
        <v>1727</v>
      </c>
      <c r="F67" s="263">
        <v>1019</v>
      </c>
      <c r="G67" s="261"/>
      <c r="H67" s="260">
        <v>1104</v>
      </c>
      <c r="I67" s="259">
        <v>7927</v>
      </c>
      <c r="J67" s="260">
        <v>851</v>
      </c>
      <c r="K67" s="261"/>
      <c r="L67" s="260">
        <v>973</v>
      </c>
      <c r="M67" s="261">
        <v>6199</v>
      </c>
    </row>
    <row r="68" spans="1:13" ht="14.1" customHeight="1">
      <c r="A68" s="362" t="s">
        <v>416</v>
      </c>
      <c r="B68" s="260">
        <v>-6682</v>
      </c>
      <c r="C68" s="261"/>
      <c r="D68" s="260">
        <v>-6197</v>
      </c>
      <c r="E68" s="261">
        <v>-35601</v>
      </c>
      <c r="F68" s="263">
        <v>1432</v>
      </c>
      <c r="G68" s="261"/>
      <c r="H68" s="260">
        <v>1409</v>
      </c>
      <c r="I68" s="259">
        <v>11332</v>
      </c>
      <c r="J68" s="260">
        <v>8113</v>
      </c>
      <c r="K68" s="261"/>
      <c r="L68" s="260">
        <v>7606</v>
      </c>
      <c r="M68" s="261">
        <v>46933</v>
      </c>
    </row>
    <row r="69" spans="1:13" ht="14.25" customHeight="1">
      <c r="A69" s="362" t="s">
        <v>417</v>
      </c>
      <c r="B69" s="260">
        <v>-16636</v>
      </c>
      <c r="C69" s="261"/>
      <c r="D69" s="260">
        <v>-16518</v>
      </c>
      <c r="E69" s="261">
        <v>-97958</v>
      </c>
      <c r="F69" s="263">
        <v>1349</v>
      </c>
      <c r="G69" s="261"/>
      <c r="H69" s="260">
        <v>1197</v>
      </c>
      <c r="I69" s="259">
        <v>8265</v>
      </c>
      <c r="J69" s="260">
        <v>17985</v>
      </c>
      <c r="K69" s="261"/>
      <c r="L69" s="260">
        <v>17715</v>
      </c>
      <c r="M69" s="261">
        <v>106223</v>
      </c>
    </row>
    <row r="70" spans="1:13" ht="14.25" customHeight="1">
      <c r="A70" s="362" t="s">
        <v>383</v>
      </c>
      <c r="B70" s="260">
        <v>-1063</v>
      </c>
      <c r="C70" s="261"/>
      <c r="D70" s="260">
        <v>-396</v>
      </c>
      <c r="E70" s="261">
        <v>-4903</v>
      </c>
      <c r="F70" s="263">
        <v>4252</v>
      </c>
      <c r="G70" s="261"/>
      <c r="H70" s="260">
        <v>4328</v>
      </c>
      <c r="I70" s="259">
        <v>29642</v>
      </c>
      <c r="J70" s="260">
        <v>5314</v>
      </c>
      <c r="K70" s="261"/>
      <c r="L70" s="260">
        <v>4724</v>
      </c>
      <c r="M70" s="261">
        <v>34545</v>
      </c>
    </row>
    <row r="71" spans="1:13" ht="22.35" customHeight="1">
      <c r="A71" s="363" t="s">
        <v>418</v>
      </c>
      <c r="B71" s="260" t="s">
        <v>268</v>
      </c>
      <c r="C71" s="261"/>
      <c r="D71" s="260" t="s">
        <v>268</v>
      </c>
      <c r="E71" s="261" t="s">
        <v>268</v>
      </c>
      <c r="F71" s="263" t="s">
        <v>268</v>
      </c>
      <c r="G71" s="261"/>
      <c r="H71" s="260" t="s">
        <v>268</v>
      </c>
      <c r="I71" s="259" t="s">
        <v>268</v>
      </c>
      <c r="J71" s="260" t="s">
        <v>268</v>
      </c>
      <c r="K71" s="261"/>
      <c r="L71" s="260" t="s">
        <v>268</v>
      </c>
      <c r="M71" s="261" t="s">
        <v>268</v>
      </c>
    </row>
    <row r="72" spans="1:13" s="2" customFormat="1" ht="22.35" customHeight="1">
      <c r="A72" s="365" t="s">
        <v>419</v>
      </c>
      <c r="B72" s="366" t="s">
        <v>268</v>
      </c>
      <c r="C72" s="271"/>
      <c r="D72" s="366">
        <v>-24</v>
      </c>
      <c r="E72" s="271">
        <v>-16</v>
      </c>
      <c r="F72" s="269" t="s">
        <v>268</v>
      </c>
      <c r="G72" s="271"/>
      <c r="H72" s="366">
        <v>-39</v>
      </c>
      <c r="I72" s="266">
        <v>-46</v>
      </c>
      <c r="J72" s="366" t="s">
        <v>268</v>
      </c>
      <c r="K72" s="271"/>
      <c r="L72" s="366">
        <v>-15</v>
      </c>
      <c r="M72" s="271">
        <v>-30</v>
      </c>
    </row>
    <row r="73" spans="1:13" s="2" customFormat="1" ht="22.35" customHeight="1">
      <c r="A73" s="758" t="s">
        <v>134</v>
      </c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5"/>
    </row>
    <row r="74" spans="1:13" s="2" customFormat="1" ht="22.35" customHeight="1">
      <c r="A74" s="758" t="str">
        <f>HLOOKUP(A73,'6'!72:73,2,0)</f>
        <v xml:space="preserve"> 세부수치는 전수조사 기준에 제시되어 있으며, 국제수지 기준으로 변환하는데 필요한 정보는 제공되지 아니합니다. </v>
      </c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5"/>
    </row>
    <row r="75" spans="1:13" s="2" customFormat="1" ht="22.35" customHeight="1">
      <c r="A75" s="758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5"/>
    </row>
    <row r="76" spans="1:13" s="2" customFormat="1" ht="22.35" customHeight="1">
      <c r="A76" s="758" t="s">
        <v>420</v>
      </c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5"/>
    </row>
    <row r="77" spans="1:13" s="2" customFormat="1" ht="22.35" customHeight="1">
      <c r="A77" s="758" t="s">
        <v>1146</v>
      </c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5"/>
    </row>
    <row r="78" spans="1:13" s="2" customFormat="1" ht="22.35" customHeight="1">
      <c r="A78" s="758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5"/>
    </row>
    <row r="79" spans="1:13" s="2" customFormat="1" ht="22.35" customHeight="1">
      <c r="A79" s="758" t="s">
        <v>421</v>
      </c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5"/>
    </row>
    <row r="80" spans="1:13" ht="22.35" customHeight="1">
      <c r="A80" t="s">
        <v>1428</v>
      </c>
    </row>
    <row r="81" spans="1:10" s="2" customFormat="1" ht="15" customHeight="1">
      <c r="A81" s="758" t="s">
        <v>423</v>
      </c>
      <c r="B81" s="44"/>
      <c r="C81" s="44"/>
      <c r="D81" s="44"/>
      <c r="E81" s="44"/>
      <c r="F81" s="44"/>
      <c r="G81" s="44"/>
      <c r="H81" s="44"/>
      <c r="I81" s="44"/>
      <c r="J81" s="44"/>
    </row>
    <row r="82" spans="1:10" s="2" customFormat="1" ht="22.35" customHeight="1">
      <c r="A82" s="907" t="s">
        <v>1427</v>
      </c>
      <c r="B82" s="44"/>
      <c r="C82" s="44"/>
      <c r="D82" s="44"/>
      <c r="E82" s="44"/>
      <c r="F82" s="44"/>
      <c r="G82" s="44"/>
      <c r="H82" s="44"/>
      <c r="I82" s="44"/>
      <c r="J82" s="44"/>
    </row>
    <row r="83" spans="1:10" s="2" customFormat="1" ht="15" customHeight="1">
      <c r="A83" s="758"/>
      <c r="B83" s="44"/>
      <c r="C83" s="44"/>
      <c r="D83" s="44"/>
      <c r="E83" s="44"/>
      <c r="F83" s="44"/>
      <c r="G83" s="44"/>
      <c r="H83" s="44"/>
      <c r="I83" s="44"/>
      <c r="J83" s="44"/>
    </row>
    <row r="84" spans="1:10" ht="22.35" customHeight="1">
      <c r="A84" t="s">
        <v>1430</v>
      </c>
    </row>
    <row r="85" spans="1:10" ht="22.35" customHeight="1">
      <c r="A85" s="903" t="s">
        <v>1432</v>
      </c>
    </row>
    <row r="86" spans="1:10" ht="22.35" customHeight="1">
      <c r="A86"/>
    </row>
    <row r="87" spans="1:10" ht="22.35" customHeight="1">
      <c r="A87" t="s">
        <v>425</v>
      </c>
    </row>
    <row r="88" spans="1:10" s="2" customFormat="1" ht="15" customHeight="1">
      <c r="A88" s="43" t="s">
        <v>423</v>
      </c>
    </row>
    <row r="89" spans="1:10" ht="22.35" customHeight="1">
      <c r="A89" t="str">
        <f>'5'!A60</f>
        <v>데이터의 출처·비표본 오차·정의 및 순 조정에 포함되어 있는 세부사항에 대한 정보는 공표자료의 주석을 확인하거나 위 링크에서 확인하기를 바랍니다.</v>
      </c>
    </row>
  </sheetData>
  <mergeCells count="1">
    <mergeCell ref="A9:A10"/>
  </mergeCells>
  <phoneticPr fontId="37" type="noConversion"/>
  <printOptions horizontalCentered="1"/>
  <pageMargins left="0.7" right="0.7" top="0.5" bottom="0.5" header="0.3" footer="0.3"/>
  <pageSetup scale="50" firstPageNumber="16" orientation="portrait" useFirstPageNumber="1" r:id="rId1"/>
  <customProperties>
    <customPr name="SourceTableID" r:id="rId2"/>
  </customPropertie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677AA-0C3B-407B-933D-6726793D1DCF}">
  <sheetPr codeName="Sheet15"/>
  <dimension ref="A1:M88"/>
  <sheetViews>
    <sheetView showGridLines="0" showOutlineSymbols="0" zoomScale="85" zoomScaleNormal="85" zoomScaleSheetLayoutView="85" workbookViewId="0"/>
  </sheetViews>
  <sheetFormatPr defaultColWidth="9.6640625" defaultRowHeight="15"/>
  <cols>
    <col min="1" max="1" width="34.21875" style="2" customWidth="1"/>
    <col min="2" max="2" width="11.21875" style="2" customWidth="1"/>
    <col min="3" max="3" width="3" style="2" customWidth="1"/>
    <col min="4" max="4" width="9" style="2" customWidth="1"/>
    <col min="5" max="5" width="12.6640625" style="2" customWidth="1"/>
    <col min="6" max="6" width="11.21875" style="2" customWidth="1"/>
    <col min="7" max="7" width="3" style="2" customWidth="1"/>
    <col min="8" max="8" width="9" style="2" customWidth="1"/>
    <col min="9" max="9" width="12.6640625" style="2" customWidth="1"/>
    <col min="10" max="10" width="11.21875" style="2" customWidth="1"/>
    <col min="11" max="11" width="3" style="2" customWidth="1"/>
    <col min="12" max="12" width="9" style="2" customWidth="1"/>
    <col min="13" max="13" width="12.6640625" style="2" customWidth="1"/>
    <col min="14" max="16384" width="9.6640625" style="234"/>
  </cols>
  <sheetData>
    <row r="1" spans="1:13" ht="15.75">
      <c r="A1" s="1"/>
      <c r="I1" s="88"/>
      <c r="M1" s="88"/>
    </row>
    <row r="2" spans="1:13" s="253" customFormat="1" ht="25.35" customHeight="1">
      <c r="A2" s="286" t="s">
        <v>352</v>
      </c>
      <c r="B2" s="367"/>
      <c r="C2" s="367"/>
      <c r="D2" s="367"/>
      <c r="E2" s="367"/>
      <c r="F2" s="367"/>
      <c r="G2" s="367"/>
      <c r="H2" s="367"/>
      <c r="I2" s="367"/>
      <c r="J2" s="368"/>
      <c r="K2" s="368"/>
      <c r="L2" s="368"/>
      <c r="M2" s="369"/>
    </row>
    <row r="3" spans="1:13" s="253" customFormat="1" ht="25.35" customHeight="1">
      <c r="A3" s="812" t="str">
        <f>VLOOKUP(A2,'Table of Contents'!A:C,3,0)</f>
        <v xml:space="preserve"> 원계열</v>
      </c>
      <c r="B3" s="818"/>
      <c r="C3" s="818"/>
      <c r="D3" s="818"/>
      <c r="E3" s="818"/>
      <c r="F3" s="818"/>
      <c r="G3" s="818"/>
      <c r="H3" s="818"/>
      <c r="I3" s="818"/>
      <c r="J3" s="819"/>
      <c r="K3" s="819"/>
      <c r="L3" s="819"/>
      <c r="M3" s="819"/>
    </row>
    <row r="4" spans="1:13" s="238" customFormat="1" ht="45" customHeight="1">
      <c r="A4" s="4" t="s">
        <v>426</v>
      </c>
      <c r="B4" s="235"/>
      <c r="C4" s="235"/>
      <c r="D4" s="235"/>
      <c r="E4" s="235"/>
      <c r="F4" s="235"/>
      <c r="G4" s="235"/>
      <c r="H4" s="235"/>
      <c r="I4" s="235"/>
      <c r="J4" s="235"/>
      <c r="K4" s="235"/>
      <c r="L4" s="235"/>
      <c r="M4" s="235"/>
    </row>
    <row r="5" spans="1:13" s="238" customFormat="1" ht="45" customHeight="1">
      <c r="A5" s="4" t="str">
        <f>VLOOKUP(MID(A4,SEARCH(".",A4)+2,LEN(A4)),'Table of Contents'!B:C,2,0)</f>
        <v xml:space="preserve"> 특정 국가·지역별 상품 무역, 2024.</v>
      </c>
      <c r="B5" s="235"/>
      <c r="C5" s="235"/>
      <c r="D5" s="235"/>
      <c r="E5" s="235"/>
      <c r="F5" s="235"/>
      <c r="G5" s="235"/>
      <c r="H5" s="235"/>
      <c r="I5" s="235"/>
      <c r="J5" s="235"/>
      <c r="K5" s="235"/>
      <c r="L5" s="235"/>
      <c r="M5" s="235"/>
    </row>
    <row r="6" spans="1:13" ht="20.100000000000001" customHeight="1">
      <c r="A6" s="757" t="s">
        <v>359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0.100000000000001" customHeight="1">
      <c r="A7" s="1014" t="s">
        <v>427</v>
      </c>
      <c r="B7" s="1014"/>
      <c r="C7" s="1014"/>
      <c r="D7" s="1014"/>
      <c r="E7" s="1014"/>
      <c r="F7" s="1014"/>
      <c r="G7" s="1014"/>
      <c r="H7" s="1014"/>
      <c r="I7" s="1014"/>
      <c r="J7" s="1014"/>
      <c r="K7" s="1014"/>
      <c r="L7" s="1014"/>
      <c r="M7" s="1014"/>
    </row>
    <row r="8" spans="1:13" s="822" customFormat="1" ht="20.100000000000001" customHeight="1" thickBot="1">
      <c r="A8" s="829" t="s">
        <v>1060</v>
      </c>
      <c r="B8" s="829"/>
      <c r="C8" s="829"/>
      <c r="D8" s="829"/>
      <c r="E8" s="829"/>
      <c r="F8" s="829"/>
      <c r="G8" s="829"/>
      <c r="H8" s="829"/>
      <c r="I8" s="829"/>
      <c r="J8" s="829"/>
      <c r="K8" s="829"/>
      <c r="L8" s="829"/>
      <c r="M8" s="829"/>
    </row>
    <row r="9" spans="1:13" ht="20.100000000000001" customHeight="1" thickTop="1">
      <c r="A9" s="984" t="s">
        <v>1239</v>
      </c>
      <c r="B9" s="13" t="s">
        <v>1084</v>
      </c>
      <c r="C9" s="9"/>
      <c r="D9" s="9"/>
      <c r="E9" s="10"/>
      <c r="F9" s="11" t="s">
        <v>1154</v>
      </c>
      <c r="G9" s="9"/>
      <c r="H9" s="9"/>
      <c r="I9" s="12"/>
      <c r="J9" s="13" t="s">
        <v>1087</v>
      </c>
      <c r="K9" s="143"/>
      <c r="L9" s="143"/>
      <c r="M9" s="143"/>
    </row>
    <row r="10" spans="1:13" ht="39.6" customHeight="1" thickBot="1">
      <c r="A10" s="1005"/>
      <c r="B10" s="371" t="s">
        <v>428</v>
      </c>
      <c r="C10" s="145" t="s">
        <v>429</v>
      </c>
      <c r="D10" s="145"/>
      <c r="E10" s="372" t="s">
        <v>430</v>
      </c>
      <c r="F10" s="347" t="s">
        <v>428</v>
      </c>
      <c r="G10" s="348" t="s">
        <v>429</v>
      </c>
      <c r="H10" s="145"/>
      <c r="I10" s="373" t="s">
        <v>430</v>
      </c>
      <c r="J10" s="349" t="s">
        <v>428</v>
      </c>
      <c r="K10" s="348" t="s">
        <v>429</v>
      </c>
      <c r="L10" s="145"/>
      <c r="M10" s="374" t="s">
        <v>430</v>
      </c>
    </row>
    <row r="11" spans="1:13" ht="32.25" thickTop="1">
      <c r="A11" s="891" t="s">
        <v>1240</v>
      </c>
      <c r="B11" s="350">
        <v>-119632</v>
      </c>
      <c r="C11" s="351"/>
      <c r="D11" s="350">
        <v>-92811</v>
      </c>
      <c r="E11" s="376">
        <v>-668870</v>
      </c>
      <c r="F11" s="352">
        <v>170798</v>
      </c>
      <c r="G11" s="351"/>
      <c r="H11" s="350">
        <v>175271</v>
      </c>
      <c r="I11" s="375">
        <v>1203485</v>
      </c>
      <c r="J11" s="350">
        <v>290430</v>
      </c>
      <c r="K11" s="351"/>
      <c r="L11" s="350">
        <v>268081</v>
      </c>
      <c r="M11" s="376">
        <v>1872355</v>
      </c>
    </row>
    <row r="12" spans="1:13" ht="30">
      <c r="A12" s="892" t="s">
        <v>1241</v>
      </c>
      <c r="B12" s="353">
        <v>-393</v>
      </c>
      <c r="C12" s="354"/>
      <c r="D12" s="353">
        <v>-734</v>
      </c>
      <c r="E12" s="377">
        <v>-7860</v>
      </c>
      <c r="F12" s="355">
        <v>1910</v>
      </c>
      <c r="G12" s="354"/>
      <c r="H12" s="353">
        <v>1290</v>
      </c>
      <c r="I12" s="378">
        <v>9422</v>
      </c>
      <c r="J12" s="353">
        <v>2303</v>
      </c>
      <c r="K12" s="354"/>
      <c r="L12" s="353">
        <v>2025</v>
      </c>
      <c r="M12" s="377">
        <v>17282</v>
      </c>
    </row>
    <row r="13" spans="1:13" ht="31.5">
      <c r="A13" s="893" t="s">
        <v>1242</v>
      </c>
      <c r="B13" s="356">
        <v>-119239</v>
      </c>
      <c r="C13" s="357"/>
      <c r="D13" s="356">
        <v>-92076</v>
      </c>
      <c r="E13" s="379">
        <v>-661010</v>
      </c>
      <c r="F13" s="358">
        <v>168888</v>
      </c>
      <c r="G13" s="357"/>
      <c r="H13" s="356">
        <v>173980</v>
      </c>
      <c r="I13" s="380">
        <v>1194063</v>
      </c>
      <c r="J13" s="356">
        <v>288127</v>
      </c>
      <c r="K13" s="357"/>
      <c r="L13" s="356">
        <v>266057</v>
      </c>
      <c r="M13" s="379">
        <v>1855073</v>
      </c>
    </row>
    <row r="14" spans="1:13" ht="22.35" customHeight="1">
      <c r="A14" s="363" t="s">
        <v>365</v>
      </c>
      <c r="B14" s="260">
        <v>-21342</v>
      </c>
      <c r="C14" s="359"/>
      <c r="D14" s="260">
        <v>-19170</v>
      </c>
      <c r="E14" s="261">
        <v>-131730</v>
      </c>
      <c r="F14" s="263">
        <v>56486</v>
      </c>
      <c r="G14" s="359"/>
      <c r="H14" s="260">
        <v>57455</v>
      </c>
      <c r="I14" s="259">
        <v>399924</v>
      </c>
      <c r="J14" s="260">
        <v>77828</v>
      </c>
      <c r="K14" s="359"/>
      <c r="L14" s="260">
        <v>76625</v>
      </c>
      <c r="M14" s="261">
        <v>531654</v>
      </c>
    </row>
    <row r="15" spans="1:13" ht="14.1" customHeight="1">
      <c r="A15" s="362" t="s">
        <v>366</v>
      </c>
      <c r="B15" s="260">
        <v>-8124</v>
      </c>
      <c r="C15" s="359"/>
      <c r="D15" s="260">
        <v>-4624</v>
      </c>
      <c r="E15" s="261">
        <v>-36093</v>
      </c>
      <c r="F15" s="263">
        <v>27795</v>
      </c>
      <c r="G15" s="359"/>
      <c r="H15" s="260">
        <v>29788</v>
      </c>
      <c r="I15" s="259">
        <v>204841</v>
      </c>
      <c r="J15" s="260">
        <v>35919</v>
      </c>
      <c r="K15" s="359"/>
      <c r="L15" s="260">
        <v>34412</v>
      </c>
      <c r="M15" s="261">
        <v>240934</v>
      </c>
    </row>
    <row r="16" spans="1:13" ht="14.1" customHeight="1">
      <c r="A16" s="362" t="s">
        <v>367</v>
      </c>
      <c r="B16" s="260">
        <v>-13218</v>
      </c>
      <c r="C16" s="261"/>
      <c r="D16" s="260">
        <v>-14546</v>
      </c>
      <c r="E16" s="261">
        <v>-95637</v>
      </c>
      <c r="F16" s="263">
        <v>28691</v>
      </c>
      <c r="G16" s="261"/>
      <c r="H16" s="260">
        <v>27667</v>
      </c>
      <c r="I16" s="259">
        <v>195083</v>
      </c>
      <c r="J16" s="260">
        <v>41909</v>
      </c>
      <c r="K16" s="261"/>
      <c r="L16" s="260">
        <v>42213</v>
      </c>
      <c r="M16" s="261">
        <v>290720</v>
      </c>
    </row>
    <row r="17" spans="1:13" ht="22.35" customHeight="1">
      <c r="A17" s="363" t="s">
        <v>368</v>
      </c>
      <c r="B17" s="260">
        <v>-26624</v>
      </c>
      <c r="C17" s="261"/>
      <c r="D17" s="260">
        <v>-20106</v>
      </c>
      <c r="E17" s="261">
        <v>-144209</v>
      </c>
      <c r="F17" s="263">
        <v>40066</v>
      </c>
      <c r="G17" s="261"/>
      <c r="H17" s="260">
        <v>41694</v>
      </c>
      <c r="I17" s="259">
        <v>291654</v>
      </c>
      <c r="J17" s="260">
        <v>66690</v>
      </c>
      <c r="K17" s="261"/>
      <c r="L17" s="260">
        <v>61801</v>
      </c>
      <c r="M17" s="261">
        <v>435864</v>
      </c>
    </row>
    <row r="18" spans="1:13" ht="14.1" customHeight="1">
      <c r="A18" s="362" t="s">
        <v>369</v>
      </c>
      <c r="B18" s="260">
        <v>-22490</v>
      </c>
      <c r="C18" s="261"/>
      <c r="D18" s="260">
        <v>-17673</v>
      </c>
      <c r="E18" s="261">
        <v>-132645</v>
      </c>
      <c r="F18" s="263">
        <v>30310</v>
      </c>
      <c r="G18" s="261"/>
      <c r="H18" s="260">
        <v>31126</v>
      </c>
      <c r="I18" s="259">
        <v>215264</v>
      </c>
      <c r="J18" s="260">
        <v>52800</v>
      </c>
      <c r="K18" s="261"/>
      <c r="L18" s="260">
        <v>48798</v>
      </c>
      <c r="M18" s="261">
        <v>347909</v>
      </c>
    </row>
    <row r="19" spans="1:13" ht="14.1" customHeight="1">
      <c r="A19" s="364" t="s">
        <v>370</v>
      </c>
      <c r="B19" s="260">
        <v>-1019</v>
      </c>
      <c r="C19" s="261"/>
      <c r="D19" s="260">
        <v>-1156</v>
      </c>
      <c r="E19" s="261">
        <v>-7513</v>
      </c>
      <c r="F19" s="263">
        <v>343</v>
      </c>
      <c r="G19" s="261"/>
      <c r="H19" s="260">
        <v>306</v>
      </c>
      <c r="I19" s="259">
        <v>2570</v>
      </c>
      <c r="J19" s="260">
        <v>1362</v>
      </c>
      <c r="K19" s="261"/>
      <c r="L19" s="260">
        <v>1462</v>
      </c>
      <c r="M19" s="261">
        <v>10083</v>
      </c>
    </row>
    <row r="20" spans="1:13" ht="14.1" customHeight="1">
      <c r="A20" s="364" t="s">
        <v>371</v>
      </c>
      <c r="B20" s="260">
        <v>785</v>
      </c>
      <c r="C20" s="261"/>
      <c r="D20" s="260">
        <v>875</v>
      </c>
      <c r="E20" s="261">
        <v>5231</v>
      </c>
      <c r="F20" s="263">
        <v>2971</v>
      </c>
      <c r="G20" s="261"/>
      <c r="H20" s="260">
        <v>3201</v>
      </c>
      <c r="I20" s="259">
        <v>20880</v>
      </c>
      <c r="J20" s="260">
        <v>2187</v>
      </c>
      <c r="K20" s="261"/>
      <c r="L20" s="260">
        <v>2325</v>
      </c>
      <c r="M20" s="261">
        <v>15649</v>
      </c>
    </row>
    <row r="21" spans="1:13" ht="14.1" customHeight="1">
      <c r="A21" s="364" t="s">
        <v>372</v>
      </c>
      <c r="B21" s="260">
        <v>-359</v>
      </c>
      <c r="C21" s="261"/>
      <c r="D21" s="260">
        <v>-332</v>
      </c>
      <c r="E21" s="261">
        <v>-2100</v>
      </c>
      <c r="F21" s="263">
        <v>399</v>
      </c>
      <c r="G21" s="261"/>
      <c r="H21" s="260">
        <v>381</v>
      </c>
      <c r="I21" s="259">
        <v>2642</v>
      </c>
      <c r="J21" s="260">
        <v>758</v>
      </c>
      <c r="K21" s="261"/>
      <c r="L21" s="260">
        <v>714</v>
      </c>
      <c r="M21" s="261">
        <v>4743</v>
      </c>
    </row>
    <row r="22" spans="1:13" ht="14.1" customHeight="1">
      <c r="A22" s="364" t="s">
        <v>373</v>
      </c>
      <c r="B22" s="260">
        <v>-522</v>
      </c>
      <c r="C22" s="261"/>
      <c r="D22" s="260">
        <v>-514</v>
      </c>
      <c r="E22" s="261">
        <v>-3036</v>
      </c>
      <c r="F22" s="263">
        <v>287</v>
      </c>
      <c r="G22" s="261"/>
      <c r="H22" s="260">
        <v>266</v>
      </c>
      <c r="I22" s="259">
        <v>1475</v>
      </c>
      <c r="J22" s="260">
        <v>809</v>
      </c>
      <c r="K22" s="261"/>
      <c r="L22" s="260">
        <v>780</v>
      </c>
      <c r="M22" s="261">
        <v>4512</v>
      </c>
    </row>
    <row r="23" spans="1:13" ht="14.1" customHeight="1">
      <c r="A23" s="364" t="s">
        <v>374</v>
      </c>
      <c r="B23" s="260">
        <v>-1953</v>
      </c>
      <c r="C23" s="261"/>
      <c r="D23" s="260">
        <v>-1287</v>
      </c>
      <c r="E23" s="261">
        <v>-9748</v>
      </c>
      <c r="F23" s="263">
        <v>3488</v>
      </c>
      <c r="G23" s="261"/>
      <c r="H23" s="260">
        <v>3364</v>
      </c>
      <c r="I23" s="259">
        <v>25138</v>
      </c>
      <c r="J23" s="260">
        <v>5441</v>
      </c>
      <c r="K23" s="261"/>
      <c r="L23" s="260">
        <v>4650</v>
      </c>
      <c r="M23" s="261">
        <v>34886</v>
      </c>
    </row>
    <row r="24" spans="1:13" ht="14.1" customHeight="1">
      <c r="A24" s="364" t="s">
        <v>375</v>
      </c>
      <c r="B24" s="260">
        <v>-8400</v>
      </c>
      <c r="C24" s="261"/>
      <c r="D24" s="260">
        <v>-6514</v>
      </c>
      <c r="E24" s="261">
        <v>-50439</v>
      </c>
      <c r="F24" s="263">
        <v>5933</v>
      </c>
      <c r="G24" s="261"/>
      <c r="H24" s="260">
        <v>6447</v>
      </c>
      <c r="I24" s="259">
        <v>44065</v>
      </c>
      <c r="J24" s="260">
        <v>14333</v>
      </c>
      <c r="K24" s="261"/>
      <c r="L24" s="260">
        <v>12961</v>
      </c>
      <c r="M24" s="261">
        <v>94504</v>
      </c>
    </row>
    <row r="25" spans="1:13" ht="14.1" customHeight="1">
      <c r="A25" s="364" t="s">
        <v>376</v>
      </c>
      <c r="B25" s="260">
        <v>-1125</v>
      </c>
      <c r="C25" s="261"/>
      <c r="D25" s="260">
        <v>-639</v>
      </c>
      <c r="E25" s="261">
        <v>-4823</v>
      </c>
      <c r="F25" s="263">
        <v>262</v>
      </c>
      <c r="G25" s="261"/>
      <c r="H25" s="260">
        <v>275</v>
      </c>
      <c r="I25" s="259">
        <v>1857</v>
      </c>
      <c r="J25" s="260">
        <v>1387</v>
      </c>
      <c r="K25" s="261"/>
      <c r="L25" s="260">
        <v>913</v>
      </c>
      <c r="M25" s="261">
        <v>6679</v>
      </c>
    </row>
    <row r="26" spans="1:13" ht="14.1" customHeight="1">
      <c r="A26" s="364" t="s">
        <v>377</v>
      </c>
      <c r="B26" s="260">
        <v>-6571</v>
      </c>
      <c r="C26" s="261"/>
      <c r="D26" s="260">
        <v>-6037</v>
      </c>
      <c r="E26" s="261">
        <v>-44764</v>
      </c>
      <c r="F26" s="263">
        <v>1473</v>
      </c>
      <c r="G26" s="261"/>
      <c r="H26" s="260">
        <v>1438</v>
      </c>
      <c r="I26" s="259">
        <v>9983</v>
      </c>
      <c r="J26" s="260">
        <v>8044</v>
      </c>
      <c r="K26" s="261"/>
      <c r="L26" s="260">
        <v>7476</v>
      </c>
      <c r="M26" s="261">
        <v>54747</v>
      </c>
    </row>
    <row r="27" spans="1:13" ht="14.1" customHeight="1">
      <c r="A27" s="364" t="s">
        <v>378</v>
      </c>
      <c r="B27" s="260">
        <v>-4347</v>
      </c>
      <c r="C27" s="261"/>
      <c r="D27" s="260">
        <v>-3387</v>
      </c>
      <c r="E27" s="261">
        <v>-26869</v>
      </c>
      <c r="F27" s="263">
        <v>2415</v>
      </c>
      <c r="G27" s="261"/>
      <c r="H27" s="260">
        <v>3005</v>
      </c>
      <c r="I27" s="259">
        <v>18468</v>
      </c>
      <c r="J27" s="260">
        <v>6762</v>
      </c>
      <c r="K27" s="261"/>
      <c r="L27" s="260">
        <v>6392</v>
      </c>
      <c r="M27" s="261">
        <v>45336</v>
      </c>
    </row>
    <row r="28" spans="1:13" ht="14.1" customHeight="1">
      <c r="A28" s="364" t="s">
        <v>379</v>
      </c>
      <c r="B28" s="260">
        <v>4619</v>
      </c>
      <c r="C28" s="261"/>
      <c r="D28" s="260">
        <v>4727</v>
      </c>
      <c r="E28" s="261">
        <v>30828</v>
      </c>
      <c r="F28" s="263">
        <v>7477</v>
      </c>
      <c r="G28" s="261"/>
      <c r="H28" s="260">
        <v>7608</v>
      </c>
      <c r="I28" s="259">
        <v>50500</v>
      </c>
      <c r="J28" s="260">
        <v>2858</v>
      </c>
      <c r="K28" s="261"/>
      <c r="L28" s="260">
        <v>2881</v>
      </c>
      <c r="M28" s="261">
        <v>19672</v>
      </c>
    </row>
    <row r="29" spans="1:13" ht="14.1" customHeight="1">
      <c r="A29" s="364" t="s">
        <v>380</v>
      </c>
      <c r="B29" s="260">
        <v>-338</v>
      </c>
      <c r="C29" s="261"/>
      <c r="D29" s="260">
        <v>-161</v>
      </c>
      <c r="E29" s="261">
        <v>-1098</v>
      </c>
      <c r="F29" s="263">
        <v>910</v>
      </c>
      <c r="G29" s="261"/>
      <c r="H29" s="260">
        <v>909</v>
      </c>
      <c r="I29" s="259">
        <v>6768</v>
      </c>
      <c r="J29" s="260">
        <v>1249</v>
      </c>
      <c r="K29" s="261"/>
      <c r="L29" s="260">
        <v>1070</v>
      </c>
      <c r="M29" s="261">
        <v>7866</v>
      </c>
    </row>
    <row r="30" spans="1:13" ht="14.1" customHeight="1">
      <c r="A30" s="364" t="s">
        <v>381</v>
      </c>
      <c r="B30" s="260">
        <v>-258</v>
      </c>
      <c r="C30" s="261"/>
      <c r="D30" s="260">
        <v>16</v>
      </c>
      <c r="E30" s="261">
        <v>1482</v>
      </c>
      <c r="F30" s="263">
        <v>1732</v>
      </c>
      <c r="G30" s="261"/>
      <c r="H30" s="260">
        <v>1900</v>
      </c>
      <c r="I30" s="259">
        <v>14446</v>
      </c>
      <c r="J30" s="260">
        <v>1990</v>
      </c>
      <c r="K30" s="261"/>
      <c r="L30" s="260">
        <v>1884</v>
      </c>
      <c r="M30" s="261">
        <v>12964</v>
      </c>
    </row>
    <row r="31" spans="1:13" ht="14.1" customHeight="1">
      <c r="A31" s="364" t="s">
        <v>382</v>
      </c>
      <c r="B31" s="260">
        <v>-726</v>
      </c>
      <c r="C31" s="261"/>
      <c r="D31" s="260">
        <v>-896</v>
      </c>
      <c r="E31" s="261">
        <v>-5845</v>
      </c>
      <c r="F31" s="263">
        <v>710</v>
      </c>
      <c r="G31" s="261"/>
      <c r="H31" s="260">
        <v>556</v>
      </c>
      <c r="I31" s="259">
        <v>4979</v>
      </c>
      <c r="J31" s="260">
        <v>1436</v>
      </c>
      <c r="K31" s="261"/>
      <c r="L31" s="260">
        <v>1452</v>
      </c>
      <c r="M31" s="261">
        <v>10823</v>
      </c>
    </row>
    <row r="32" spans="1:13" ht="14.1" customHeight="1">
      <c r="A32" s="364" t="s">
        <v>383</v>
      </c>
      <c r="B32" s="260">
        <v>-2274</v>
      </c>
      <c r="C32" s="261"/>
      <c r="D32" s="260">
        <v>-2368</v>
      </c>
      <c r="E32" s="261">
        <v>-13952</v>
      </c>
      <c r="F32" s="263">
        <v>1910</v>
      </c>
      <c r="G32" s="261"/>
      <c r="H32" s="260">
        <v>1470</v>
      </c>
      <c r="I32" s="259">
        <v>11493</v>
      </c>
      <c r="J32" s="260">
        <v>4184</v>
      </c>
      <c r="K32" s="261"/>
      <c r="L32" s="260">
        <v>3838</v>
      </c>
      <c r="M32" s="261">
        <v>25446</v>
      </c>
    </row>
    <row r="33" spans="1:13" ht="14.1" customHeight="1">
      <c r="A33" s="364" t="s">
        <v>384</v>
      </c>
      <c r="B33" s="260">
        <v>-244</v>
      </c>
      <c r="C33" s="261"/>
      <c r="D33" s="260">
        <v>-231</v>
      </c>
      <c r="E33" s="261">
        <v>-1344</v>
      </c>
      <c r="F33" s="263">
        <v>372</v>
      </c>
      <c r="G33" s="261"/>
      <c r="H33" s="260">
        <v>275</v>
      </c>
      <c r="I33" s="259">
        <v>2358</v>
      </c>
      <c r="J33" s="260">
        <v>616</v>
      </c>
      <c r="K33" s="261"/>
      <c r="L33" s="260">
        <v>506</v>
      </c>
      <c r="M33" s="261">
        <v>3702</v>
      </c>
    </row>
    <row r="34" spans="1:13" ht="14.1" customHeight="1">
      <c r="A34" s="362" t="s">
        <v>385</v>
      </c>
      <c r="B34" s="260">
        <v>-249</v>
      </c>
      <c r="C34" s="261"/>
      <c r="D34" s="260">
        <v>-144</v>
      </c>
      <c r="E34" s="261">
        <v>-1896</v>
      </c>
      <c r="F34" s="263">
        <v>46</v>
      </c>
      <c r="G34" s="261"/>
      <c r="H34" s="260">
        <v>43</v>
      </c>
      <c r="I34" s="259">
        <v>281</v>
      </c>
      <c r="J34" s="260">
        <v>295</v>
      </c>
      <c r="K34" s="261"/>
      <c r="L34" s="260">
        <v>187</v>
      </c>
      <c r="M34" s="261">
        <v>2177</v>
      </c>
    </row>
    <row r="35" spans="1:13" ht="14.1" customHeight="1">
      <c r="A35" s="362" t="s">
        <v>386</v>
      </c>
      <c r="B35" s="260">
        <v>-3281</v>
      </c>
      <c r="C35" s="261"/>
      <c r="D35" s="260">
        <v>-2675</v>
      </c>
      <c r="E35" s="261">
        <v>-13088</v>
      </c>
      <c r="F35" s="263">
        <v>1777</v>
      </c>
      <c r="G35" s="261"/>
      <c r="H35" s="260">
        <v>1782</v>
      </c>
      <c r="I35" s="259">
        <v>16011</v>
      </c>
      <c r="J35" s="260">
        <v>5058</v>
      </c>
      <c r="K35" s="261"/>
      <c r="L35" s="260">
        <v>4458</v>
      </c>
      <c r="M35" s="261">
        <v>29099</v>
      </c>
    </row>
    <row r="36" spans="1:13" ht="14.1" customHeight="1">
      <c r="A36" s="362" t="s">
        <v>387</v>
      </c>
      <c r="B36" s="260">
        <v>5</v>
      </c>
      <c r="C36" s="261"/>
      <c r="D36" s="260">
        <v>1105</v>
      </c>
      <c r="E36" s="261">
        <v>5606</v>
      </c>
      <c r="F36" s="263">
        <v>5744</v>
      </c>
      <c r="G36" s="261"/>
      <c r="H36" s="260">
        <v>6807</v>
      </c>
      <c r="I36" s="259">
        <v>44557</v>
      </c>
      <c r="J36" s="260">
        <v>5739</v>
      </c>
      <c r="K36" s="261"/>
      <c r="L36" s="260">
        <v>5702</v>
      </c>
      <c r="M36" s="261">
        <v>38951</v>
      </c>
    </row>
    <row r="37" spans="1:13" ht="14.1" customHeight="1">
      <c r="A37" s="362" t="s">
        <v>388</v>
      </c>
      <c r="B37" s="260">
        <v>-364</v>
      </c>
      <c r="C37" s="261"/>
      <c r="D37" s="260">
        <v>-488</v>
      </c>
      <c r="E37" s="261">
        <v>-843</v>
      </c>
      <c r="F37" s="263">
        <v>1817</v>
      </c>
      <c r="G37" s="261"/>
      <c r="H37" s="260">
        <v>1661</v>
      </c>
      <c r="I37" s="259">
        <v>13182</v>
      </c>
      <c r="J37" s="260">
        <v>2181</v>
      </c>
      <c r="K37" s="261"/>
      <c r="L37" s="260">
        <v>2149</v>
      </c>
      <c r="M37" s="261">
        <v>14025</v>
      </c>
    </row>
    <row r="38" spans="1:13" ht="14.1" customHeight="1">
      <c r="A38" s="362" t="s">
        <v>389</v>
      </c>
      <c r="B38" s="260">
        <v>-19529</v>
      </c>
      <c r="C38" s="261"/>
      <c r="D38" s="260">
        <v>-14779</v>
      </c>
      <c r="E38" s="261">
        <v>-114694</v>
      </c>
      <c r="F38" s="263">
        <v>27189</v>
      </c>
      <c r="G38" s="261"/>
      <c r="H38" s="260">
        <v>28465</v>
      </c>
      <c r="I38" s="259">
        <v>194516</v>
      </c>
      <c r="J38" s="260">
        <v>46718</v>
      </c>
      <c r="K38" s="261"/>
      <c r="L38" s="260">
        <v>43244</v>
      </c>
      <c r="M38" s="261">
        <v>309210</v>
      </c>
    </row>
    <row r="39" spans="1:13" ht="22.35" customHeight="1">
      <c r="A39" s="363" t="s">
        <v>390</v>
      </c>
      <c r="B39" s="260">
        <v>-53514</v>
      </c>
      <c r="C39" s="261"/>
      <c r="D39" s="260">
        <v>-37939</v>
      </c>
      <c r="E39" s="261">
        <v>-278887</v>
      </c>
      <c r="F39" s="263">
        <v>39934</v>
      </c>
      <c r="G39" s="261"/>
      <c r="H39" s="260">
        <v>42604</v>
      </c>
      <c r="I39" s="259">
        <v>282473</v>
      </c>
      <c r="J39" s="260">
        <v>93448</v>
      </c>
      <c r="K39" s="261"/>
      <c r="L39" s="260">
        <v>80542</v>
      </c>
      <c r="M39" s="261">
        <v>561359</v>
      </c>
    </row>
    <row r="40" spans="1:13" ht="14.1" customHeight="1">
      <c r="A40" s="362" t="s">
        <v>391</v>
      </c>
      <c r="B40" s="260">
        <v>1544</v>
      </c>
      <c r="C40" s="261"/>
      <c r="D40" s="260">
        <v>1994</v>
      </c>
      <c r="E40" s="261">
        <v>11318</v>
      </c>
      <c r="F40" s="263">
        <v>2995</v>
      </c>
      <c r="G40" s="261"/>
      <c r="H40" s="260">
        <v>3148</v>
      </c>
      <c r="I40" s="259">
        <v>19867</v>
      </c>
      <c r="J40" s="260">
        <v>1451</v>
      </c>
      <c r="K40" s="261"/>
      <c r="L40" s="260">
        <v>1154</v>
      </c>
      <c r="M40" s="261">
        <v>8549</v>
      </c>
    </row>
    <row r="41" spans="1:13" ht="14.1" customHeight="1">
      <c r="A41" s="362" t="s">
        <v>392</v>
      </c>
      <c r="B41" s="260">
        <v>-30031</v>
      </c>
      <c r="C41" s="261"/>
      <c r="D41" s="260">
        <v>-22792</v>
      </c>
      <c r="E41" s="261">
        <v>-157333</v>
      </c>
      <c r="F41" s="263">
        <v>10770</v>
      </c>
      <c r="G41" s="261"/>
      <c r="H41" s="260">
        <v>11377</v>
      </c>
      <c r="I41" s="259">
        <v>81806</v>
      </c>
      <c r="J41" s="260">
        <v>40801</v>
      </c>
      <c r="K41" s="261"/>
      <c r="L41" s="260">
        <v>34169</v>
      </c>
      <c r="M41" s="261">
        <v>239139</v>
      </c>
    </row>
    <row r="42" spans="1:13" ht="14.1" customHeight="1">
      <c r="A42" s="362" t="s">
        <v>393</v>
      </c>
      <c r="B42" s="260">
        <v>1647</v>
      </c>
      <c r="C42" s="261"/>
      <c r="D42" s="260">
        <v>2241</v>
      </c>
      <c r="E42" s="261">
        <v>13272</v>
      </c>
      <c r="F42" s="263">
        <v>1952</v>
      </c>
      <c r="G42" s="261"/>
      <c r="H42" s="260">
        <v>2572</v>
      </c>
      <c r="I42" s="259">
        <v>16333</v>
      </c>
      <c r="J42" s="260">
        <v>305</v>
      </c>
      <c r="K42" s="261"/>
      <c r="L42" s="260">
        <v>331</v>
      </c>
      <c r="M42" s="261">
        <v>3061</v>
      </c>
    </row>
    <row r="43" spans="1:13" ht="14.1" customHeight="1">
      <c r="A43" s="362" t="s">
        <v>394</v>
      </c>
      <c r="B43" s="260">
        <v>-1384</v>
      </c>
      <c r="C43" s="261"/>
      <c r="D43" s="260">
        <v>-1122</v>
      </c>
      <c r="E43" s="261">
        <v>-9515</v>
      </c>
      <c r="F43" s="263">
        <v>862</v>
      </c>
      <c r="G43" s="261"/>
      <c r="H43" s="260">
        <v>875</v>
      </c>
      <c r="I43" s="259">
        <v>5836</v>
      </c>
      <c r="J43" s="260">
        <v>2246</v>
      </c>
      <c r="K43" s="261"/>
      <c r="L43" s="260">
        <v>1996</v>
      </c>
      <c r="M43" s="261">
        <v>15351</v>
      </c>
    </row>
    <row r="44" spans="1:13" ht="14.1" customHeight="1">
      <c r="A44" s="362" t="s">
        <v>395</v>
      </c>
      <c r="B44" s="260">
        <v>-6174</v>
      </c>
      <c r="C44" s="261"/>
      <c r="D44" s="260">
        <v>-4267</v>
      </c>
      <c r="E44" s="261">
        <v>-40865</v>
      </c>
      <c r="F44" s="263">
        <v>7151</v>
      </c>
      <c r="G44" s="261"/>
      <c r="H44" s="260">
        <v>7433</v>
      </c>
      <c r="I44" s="259">
        <v>45661</v>
      </c>
      <c r="J44" s="260">
        <v>13325</v>
      </c>
      <c r="K44" s="261"/>
      <c r="L44" s="260">
        <v>11700</v>
      </c>
      <c r="M44" s="261">
        <v>86526</v>
      </c>
    </row>
    <row r="45" spans="1:13" ht="14.1" customHeight="1">
      <c r="A45" s="362" t="s">
        <v>396</v>
      </c>
      <c r="B45" s="260">
        <v>-5906</v>
      </c>
      <c r="C45" s="261"/>
      <c r="D45" s="260">
        <v>-5590</v>
      </c>
      <c r="E45" s="261">
        <v>-40009</v>
      </c>
      <c r="F45" s="263">
        <v>5295</v>
      </c>
      <c r="G45" s="261"/>
      <c r="H45" s="260">
        <v>5758</v>
      </c>
      <c r="I45" s="259">
        <v>38700</v>
      </c>
      <c r="J45" s="260">
        <v>11200</v>
      </c>
      <c r="K45" s="261"/>
      <c r="L45" s="260">
        <v>11348</v>
      </c>
      <c r="M45" s="261">
        <v>78709</v>
      </c>
    </row>
    <row r="46" spans="1:13" ht="14.1" customHeight="1">
      <c r="A46" s="362" t="s">
        <v>397</v>
      </c>
      <c r="B46" s="260">
        <v>-1456</v>
      </c>
      <c r="C46" s="261"/>
      <c r="D46" s="260">
        <v>-1741</v>
      </c>
      <c r="E46" s="261">
        <v>-12929</v>
      </c>
      <c r="F46" s="263">
        <v>3027</v>
      </c>
      <c r="G46" s="261"/>
      <c r="H46" s="260">
        <v>2329</v>
      </c>
      <c r="I46" s="259">
        <v>15178</v>
      </c>
      <c r="J46" s="260">
        <v>4484</v>
      </c>
      <c r="K46" s="261"/>
      <c r="L46" s="260">
        <v>4070</v>
      </c>
      <c r="M46" s="261">
        <v>28107</v>
      </c>
    </row>
    <row r="47" spans="1:13" ht="14.1" customHeight="1">
      <c r="A47" s="362" t="s">
        <v>398</v>
      </c>
      <c r="B47" s="260">
        <v>-443</v>
      </c>
      <c r="C47" s="261"/>
      <c r="D47" s="260">
        <v>-277</v>
      </c>
      <c r="E47" s="261">
        <v>-2134</v>
      </c>
      <c r="F47" s="263">
        <v>730</v>
      </c>
      <c r="G47" s="261"/>
      <c r="H47" s="260">
        <v>782</v>
      </c>
      <c r="I47" s="259">
        <v>5352</v>
      </c>
      <c r="J47" s="260">
        <v>1173</v>
      </c>
      <c r="K47" s="261"/>
      <c r="L47" s="260">
        <v>1059</v>
      </c>
      <c r="M47" s="261">
        <v>7486</v>
      </c>
    </row>
    <row r="48" spans="1:13" ht="14.1" customHeight="1">
      <c r="A48" s="362" t="s">
        <v>399</v>
      </c>
      <c r="B48" s="260">
        <v>-2106</v>
      </c>
      <c r="C48" s="261"/>
      <c r="D48" s="260">
        <v>-220</v>
      </c>
      <c r="E48" s="261">
        <v>-662</v>
      </c>
      <c r="F48" s="263">
        <v>2812</v>
      </c>
      <c r="G48" s="261"/>
      <c r="H48" s="260">
        <v>4074</v>
      </c>
      <c r="I48" s="259">
        <v>26230</v>
      </c>
      <c r="J48" s="260">
        <v>4918</v>
      </c>
      <c r="K48" s="261"/>
      <c r="L48" s="260">
        <v>4294</v>
      </c>
      <c r="M48" s="261">
        <v>26891</v>
      </c>
    </row>
    <row r="49" spans="1:13" ht="14.1" customHeight="1">
      <c r="A49" s="362" t="s">
        <v>400</v>
      </c>
      <c r="B49" s="260">
        <v>-9072</v>
      </c>
      <c r="C49" s="261"/>
      <c r="D49" s="260">
        <v>-5947</v>
      </c>
      <c r="E49" s="261">
        <v>-38828</v>
      </c>
      <c r="F49" s="263">
        <v>3917</v>
      </c>
      <c r="G49" s="261"/>
      <c r="H49" s="260">
        <v>3916</v>
      </c>
      <c r="I49" s="259">
        <v>25030</v>
      </c>
      <c r="J49" s="260">
        <v>12988</v>
      </c>
      <c r="K49" s="261"/>
      <c r="L49" s="260">
        <v>9863</v>
      </c>
      <c r="M49" s="261">
        <v>63858</v>
      </c>
    </row>
    <row r="50" spans="1:13" ht="14.25" customHeight="1">
      <c r="A50" s="362" t="s">
        <v>383</v>
      </c>
      <c r="B50" s="260">
        <v>-133</v>
      </c>
      <c r="C50" s="261"/>
      <c r="D50" s="260">
        <v>-216</v>
      </c>
      <c r="E50" s="261">
        <v>-1203</v>
      </c>
      <c r="F50" s="263">
        <v>423</v>
      </c>
      <c r="G50" s="261"/>
      <c r="H50" s="260">
        <v>340</v>
      </c>
      <c r="I50" s="259">
        <v>2479</v>
      </c>
      <c r="J50" s="260">
        <v>556</v>
      </c>
      <c r="K50" s="261"/>
      <c r="L50" s="260">
        <v>556</v>
      </c>
      <c r="M50" s="261">
        <v>3682</v>
      </c>
    </row>
    <row r="51" spans="1:13" ht="22.35" customHeight="1">
      <c r="A51" s="363" t="s">
        <v>401</v>
      </c>
      <c r="B51" s="260">
        <v>3203</v>
      </c>
      <c r="C51" s="261"/>
      <c r="D51" s="260">
        <v>4003</v>
      </c>
      <c r="E51" s="261">
        <v>25937</v>
      </c>
      <c r="F51" s="263">
        <v>16982</v>
      </c>
      <c r="G51" s="261"/>
      <c r="H51" s="260">
        <v>17073</v>
      </c>
      <c r="I51" s="259">
        <v>116627</v>
      </c>
      <c r="J51" s="260">
        <v>13779</v>
      </c>
      <c r="K51" s="261"/>
      <c r="L51" s="260">
        <v>13070</v>
      </c>
      <c r="M51" s="261">
        <v>90690</v>
      </c>
    </row>
    <row r="52" spans="1:13" ht="14.1" customHeight="1">
      <c r="A52" s="362" t="s">
        <v>402</v>
      </c>
      <c r="B52" s="260">
        <v>301</v>
      </c>
      <c r="C52" s="261"/>
      <c r="D52" s="260">
        <v>287</v>
      </c>
      <c r="E52" s="261">
        <v>1777</v>
      </c>
      <c r="F52" s="263">
        <v>785</v>
      </c>
      <c r="G52" s="261"/>
      <c r="H52" s="260">
        <v>830</v>
      </c>
      <c r="I52" s="259">
        <v>5587</v>
      </c>
      <c r="J52" s="260">
        <v>484</v>
      </c>
      <c r="K52" s="261"/>
      <c r="L52" s="260">
        <v>543</v>
      </c>
      <c r="M52" s="261">
        <v>3811</v>
      </c>
    </row>
    <row r="53" spans="1:13" ht="14.1" customHeight="1">
      <c r="A53" s="362" t="s">
        <v>403</v>
      </c>
      <c r="B53" s="260">
        <v>638</v>
      </c>
      <c r="C53" s="261"/>
      <c r="D53" s="260">
        <v>881</v>
      </c>
      <c r="E53" s="261">
        <v>3515</v>
      </c>
      <c r="F53" s="263">
        <v>4176</v>
      </c>
      <c r="G53" s="261"/>
      <c r="H53" s="260">
        <v>4264</v>
      </c>
      <c r="I53" s="259">
        <v>27477</v>
      </c>
      <c r="J53" s="260">
        <v>3538</v>
      </c>
      <c r="K53" s="261"/>
      <c r="L53" s="260">
        <v>3383</v>
      </c>
      <c r="M53" s="261">
        <v>23962</v>
      </c>
    </row>
    <row r="54" spans="1:13" ht="14.1" customHeight="1">
      <c r="A54" s="362" t="s">
        <v>404</v>
      </c>
      <c r="B54" s="260">
        <v>-2</v>
      </c>
      <c r="C54" s="261"/>
      <c r="D54" s="260">
        <v>461</v>
      </c>
      <c r="E54" s="261">
        <v>1087</v>
      </c>
      <c r="F54" s="263">
        <v>1480</v>
      </c>
      <c r="G54" s="261"/>
      <c r="H54" s="260">
        <v>1607</v>
      </c>
      <c r="I54" s="259">
        <v>10423</v>
      </c>
      <c r="J54" s="260">
        <v>1482</v>
      </c>
      <c r="K54" s="261"/>
      <c r="L54" s="260">
        <v>1146</v>
      </c>
      <c r="M54" s="261">
        <v>9336</v>
      </c>
    </row>
    <row r="55" spans="1:13" ht="14.1" customHeight="1">
      <c r="A55" s="362" t="s">
        <v>405</v>
      </c>
      <c r="B55" s="260">
        <v>8</v>
      </c>
      <c r="C55" s="261"/>
      <c r="D55" s="260">
        <v>-111</v>
      </c>
      <c r="E55" s="261">
        <v>-214</v>
      </c>
      <c r="F55" s="263">
        <v>1495</v>
      </c>
      <c r="G55" s="261"/>
      <c r="H55" s="260">
        <v>1356</v>
      </c>
      <c r="I55" s="259">
        <v>10154</v>
      </c>
      <c r="J55" s="260">
        <v>1486</v>
      </c>
      <c r="K55" s="261"/>
      <c r="L55" s="260">
        <v>1467</v>
      </c>
      <c r="M55" s="261">
        <v>10369</v>
      </c>
    </row>
    <row r="56" spans="1:13" ht="14.1" customHeight="1">
      <c r="A56" s="362" t="s">
        <v>406</v>
      </c>
      <c r="B56" s="260">
        <v>-353</v>
      </c>
      <c r="C56" s="261"/>
      <c r="D56" s="260">
        <v>-198</v>
      </c>
      <c r="E56" s="261">
        <v>-930</v>
      </c>
      <c r="F56" s="263">
        <v>317</v>
      </c>
      <c r="G56" s="261"/>
      <c r="H56" s="260">
        <v>312</v>
      </c>
      <c r="I56" s="259">
        <v>2350</v>
      </c>
      <c r="J56" s="260">
        <v>669</v>
      </c>
      <c r="K56" s="261"/>
      <c r="L56" s="260">
        <v>510</v>
      </c>
      <c r="M56" s="261">
        <v>3281</v>
      </c>
    </row>
    <row r="57" spans="1:13" ht="14.1" customHeight="1">
      <c r="A57" s="362" t="s">
        <v>383</v>
      </c>
      <c r="B57" s="260">
        <v>2611</v>
      </c>
      <c r="C57" s="261"/>
      <c r="D57" s="260">
        <v>2683</v>
      </c>
      <c r="E57" s="261">
        <v>20703</v>
      </c>
      <c r="F57" s="263">
        <v>8730</v>
      </c>
      <c r="G57" s="261"/>
      <c r="H57" s="260">
        <v>8703</v>
      </c>
      <c r="I57" s="259">
        <v>60635</v>
      </c>
      <c r="J57" s="260">
        <v>6120</v>
      </c>
      <c r="K57" s="261"/>
      <c r="L57" s="260">
        <v>6020</v>
      </c>
      <c r="M57" s="261">
        <v>39932</v>
      </c>
    </row>
    <row r="58" spans="1:13" ht="22.35" customHeight="1">
      <c r="A58" s="363" t="s">
        <v>407</v>
      </c>
      <c r="B58" s="260">
        <v>-1055</v>
      </c>
      <c r="C58" s="261"/>
      <c r="D58" s="260">
        <v>-329</v>
      </c>
      <c r="E58" s="261">
        <v>-4669</v>
      </c>
      <c r="F58" s="263">
        <v>2983</v>
      </c>
      <c r="G58" s="261"/>
      <c r="H58" s="260">
        <v>2697</v>
      </c>
      <c r="I58" s="259">
        <v>18225</v>
      </c>
      <c r="J58" s="260">
        <v>4038</v>
      </c>
      <c r="K58" s="261"/>
      <c r="L58" s="260">
        <v>3026</v>
      </c>
      <c r="M58" s="261">
        <v>22894</v>
      </c>
    </row>
    <row r="59" spans="1:13" ht="14.1" customHeight="1">
      <c r="A59" s="362" t="s">
        <v>408</v>
      </c>
      <c r="B59" s="260">
        <v>-175</v>
      </c>
      <c r="C59" s="261"/>
      <c r="D59" s="260">
        <v>-119</v>
      </c>
      <c r="E59" s="261">
        <v>-1019</v>
      </c>
      <c r="F59" s="263">
        <v>65</v>
      </c>
      <c r="G59" s="261"/>
      <c r="H59" s="260">
        <v>79</v>
      </c>
      <c r="I59" s="259">
        <v>519</v>
      </c>
      <c r="J59" s="260">
        <v>240</v>
      </c>
      <c r="K59" s="261"/>
      <c r="L59" s="260">
        <v>199</v>
      </c>
      <c r="M59" s="261">
        <v>1538</v>
      </c>
    </row>
    <row r="60" spans="1:13" ht="14.1" customHeight="1">
      <c r="A60" s="362" t="s">
        <v>409</v>
      </c>
      <c r="B60" s="260">
        <v>405</v>
      </c>
      <c r="C60" s="261"/>
      <c r="D60" s="260">
        <v>374</v>
      </c>
      <c r="E60" s="261">
        <v>1712</v>
      </c>
      <c r="F60" s="263">
        <v>608</v>
      </c>
      <c r="G60" s="261"/>
      <c r="H60" s="260">
        <v>603</v>
      </c>
      <c r="I60" s="259">
        <v>3159</v>
      </c>
      <c r="J60" s="260">
        <v>203</v>
      </c>
      <c r="K60" s="261"/>
      <c r="L60" s="260">
        <v>229</v>
      </c>
      <c r="M60" s="261">
        <v>1447</v>
      </c>
    </row>
    <row r="61" spans="1:13" ht="14.1" customHeight="1">
      <c r="A61" s="362" t="s">
        <v>410</v>
      </c>
      <c r="B61" s="260">
        <v>-97</v>
      </c>
      <c r="C61" s="261"/>
      <c r="D61" s="260">
        <v>-182</v>
      </c>
      <c r="E61" s="261">
        <v>-875</v>
      </c>
      <c r="F61" s="263">
        <v>576</v>
      </c>
      <c r="G61" s="261"/>
      <c r="H61" s="260">
        <v>310</v>
      </c>
      <c r="I61" s="259">
        <v>2940</v>
      </c>
      <c r="J61" s="260">
        <v>673</v>
      </c>
      <c r="K61" s="261"/>
      <c r="L61" s="260">
        <v>493</v>
      </c>
      <c r="M61" s="261">
        <v>3815</v>
      </c>
    </row>
    <row r="62" spans="1:13" ht="14.1" customHeight="1">
      <c r="A62" s="362" t="s">
        <v>411</v>
      </c>
      <c r="B62" s="260">
        <v>-1190</v>
      </c>
      <c r="C62" s="261"/>
      <c r="D62" s="260">
        <v>-691</v>
      </c>
      <c r="E62" s="261">
        <v>-4565</v>
      </c>
      <c r="F62" s="263">
        <v>502</v>
      </c>
      <c r="G62" s="261"/>
      <c r="H62" s="260">
        <v>505</v>
      </c>
      <c r="I62" s="259">
        <v>3364</v>
      </c>
      <c r="J62" s="260">
        <v>1692</v>
      </c>
      <c r="K62" s="261"/>
      <c r="L62" s="260">
        <v>1195</v>
      </c>
      <c r="M62" s="261">
        <v>7929</v>
      </c>
    </row>
    <row r="63" spans="1:13" ht="14.1" customHeight="1">
      <c r="A63" s="362" t="s">
        <v>383</v>
      </c>
      <c r="B63" s="260">
        <v>1</v>
      </c>
      <c r="C63" s="261"/>
      <c r="D63" s="260">
        <v>289</v>
      </c>
      <c r="E63" s="261">
        <v>78</v>
      </c>
      <c r="F63" s="263">
        <v>1232</v>
      </c>
      <c r="G63" s="261"/>
      <c r="H63" s="260">
        <v>1200</v>
      </c>
      <c r="I63" s="259">
        <v>8242</v>
      </c>
      <c r="J63" s="260">
        <v>1231</v>
      </c>
      <c r="K63" s="261"/>
      <c r="L63" s="260">
        <v>911</v>
      </c>
      <c r="M63" s="261">
        <v>8164</v>
      </c>
    </row>
    <row r="64" spans="1:13" ht="22.35" customHeight="1">
      <c r="A64" s="363" t="s">
        <v>412</v>
      </c>
      <c r="B64" s="260">
        <v>-19908</v>
      </c>
      <c r="C64" s="261"/>
      <c r="D64" s="260">
        <v>-18536</v>
      </c>
      <c r="E64" s="261">
        <v>-127452</v>
      </c>
      <c r="F64" s="263">
        <v>12436</v>
      </c>
      <c r="G64" s="261"/>
      <c r="H64" s="260">
        <v>12457</v>
      </c>
      <c r="I64" s="259">
        <v>85161</v>
      </c>
      <c r="J64" s="260">
        <v>32344</v>
      </c>
      <c r="K64" s="261"/>
      <c r="L64" s="260">
        <v>30993</v>
      </c>
      <c r="M64" s="261">
        <v>212613</v>
      </c>
    </row>
    <row r="65" spans="1:13" ht="14.1" customHeight="1">
      <c r="A65" s="362" t="s">
        <v>413</v>
      </c>
      <c r="B65" s="260">
        <v>-3771</v>
      </c>
      <c r="C65" s="261"/>
      <c r="D65" s="260">
        <v>-3072</v>
      </c>
      <c r="E65" s="261">
        <v>-27505</v>
      </c>
      <c r="F65" s="263">
        <v>3224</v>
      </c>
      <c r="G65" s="261"/>
      <c r="H65" s="260">
        <v>4053</v>
      </c>
      <c r="I65" s="259">
        <v>24144</v>
      </c>
      <c r="J65" s="260">
        <v>6996</v>
      </c>
      <c r="K65" s="261"/>
      <c r="L65" s="260">
        <v>7125</v>
      </c>
      <c r="M65" s="261">
        <v>51648</v>
      </c>
    </row>
    <row r="66" spans="1:13" ht="14.1" customHeight="1">
      <c r="A66" s="362" t="s">
        <v>414</v>
      </c>
      <c r="B66" s="260">
        <v>-437</v>
      </c>
      <c r="C66" s="261"/>
      <c r="D66" s="260">
        <v>-524</v>
      </c>
      <c r="E66" s="261">
        <v>-3725</v>
      </c>
      <c r="F66" s="263">
        <v>1261</v>
      </c>
      <c r="G66" s="261"/>
      <c r="H66" s="260">
        <v>1345</v>
      </c>
      <c r="I66" s="259">
        <v>9006</v>
      </c>
      <c r="J66" s="260">
        <v>1698</v>
      </c>
      <c r="K66" s="261"/>
      <c r="L66" s="260">
        <v>1869</v>
      </c>
      <c r="M66" s="261">
        <v>12730</v>
      </c>
    </row>
    <row r="67" spans="1:13" ht="14.1" customHeight="1">
      <c r="A67" s="362" t="s">
        <v>415</v>
      </c>
      <c r="B67" s="260">
        <v>-180</v>
      </c>
      <c r="C67" s="261"/>
      <c r="D67" s="260">
        <v>-42</v>
      </c>
      <c r="E67" s="261">
        <v>-984</v>
      </c>
      <c r="F67" s="263">
        <v>865</v>
      </c>
      <c r="G67" s="261"/>
      <c r="H67" s="260">
        <v>927</v>
      </c>
      <c r="I67" s="259">
        <v>7422</v>
      </c>
      <c r="J67" s="260">
        <v>1045</v>
      </c>
      <c r="K67" s="261"/>
      <c r="L67" s="260">
        <v>968</v>
      </c>
      <c r="M67" s="261">
        <v>8406</v>
      </c>
    </row>
    <row r="68" spans="1:13" ht="14.1" customHeight="1">
      <c r="A68" s="362" t="s">
        <v>416</v>
      </c>
      <c r="B68" s="260">
        <v>-3937</v>
      </c>
      <c r="C68" s="261"/>
      <c r="D68" s="260">
        <v>-3613</v>
      </c>
      <c r="E68" s="261">
        <v>-24461</v>
      </c>
      <c r="F68" s="263">
        <v>1597</v>
      </c>
      <c r="G68" s="261"/>
      <c r="H68" s="260">
        <v>1493</v>
      </c>
      <c r="I68" s="259">
        <v>10720</v>
      </c>
      <c r="J68" s="260">
        <v>5534</v>
      </c>
      <c r="K68" s="261"/>
      <c r="L68" s="260">
        <v>5106</v>
      </c>
      <c r="M68" s="261">
        <v>35181</v>
      </c>
    </row>
    <row r="69" spans="1:13" ht="14.25" customHeight="1">
      <c r="A69" s="362" t="s">
        <v>417</v>
      </c>
      <c r="B69" s="260">
        <v>-10064</v>
      </c>
      <c r="C69" s="261"/>
      <c r="D69" s="260">
        <v>-10513</v>
      </c>
      <c r="E69" s="261">
        <v>-66614</v>
      </c>
      <c r="F69" s="263">
        <v>1947</v>
      </c>
      <c r="G69" s="261"/>
      <c r="H69" s="260">
        <v>962</v>
      </c>
      <c r="I69" s="259">
        <v>7285</v>
      </c>
      <c r="J69" s="260">
        <v>12011</v>
      </c>
      <c r="K69" s="261"/>
      <c r="L69" s="260">
        <v>11475</v>
      </c>
      <c r="M69" s="261">
        <v>73898</v>
      </c>
    </row>
    <row r="70" spans="1:13" ht="14.25" customHeight="1">
      <c r="A70" s="362" t="s">
        <v>383</v>
      </c>
      <c r="B70" s="260">
        <v>-1519</v>
      </c>
      <c r="C70" s="261"/>
      <c r="D70" s="260">
        <v>-772</v>
      </c>
      <c r="E70" s="261">
        <v>-4164</v>
      </c>
      <c r="F70" s="263">
        <v>3541</v>
      </c>
      <c r="G70" s="261"/>
      <c r="H70" s="260">
        <v>3678</v>
      </c>
      <c r="I70" s="259">
        <v>26585</v>
      </c>
      <c r="J70" s="260">
        <v>5060</v>
      </c>
      <c r="K70" s="261"/>
      <c r="L70" s="260">
        <v>4449</v>
      </c>
      <c r="M70" s="261">
        <v>30748</v>
      </c>
    </row>
    <row r="71" spans="1:13" ht="22.35" customHeight="1">
      <c r="A71" s="365" t="s">
        <v>418</v>
      </c>
      <c r="B71" s="366" t="s">
        <v>268</v>
      </c>
      <c r="C71" s="271"/>
      <c r="D71" s="366" t="s">
        <v>268</v>
      </c>
      <c r="E71" s="271" t="s">
        <v>268</v>
      </c>
      <c r="F71" s="269" t="s">
        <v>268</v>
      </c>
      <c r="G71" s="271"/>
      <c r="H71" s="366" t="s">
        <v>268</v>
      </c>
      <c r="I71" s="266" t="s">
        <v>268</v>
      </c>
      <c r="J71" s="366" t="s">
        <v>268</v>
      </c>
      <c r="K71" s="271"/>
      <c r="L71" s="366" t="s">
        <v>268</v>
      </c>
      <c r="M71" s="271" t="s">
        <v>268</v>
      </c>
    </row>
    <row r="72" spans="1:13" ht="22.35" customHeight="1">
      <c r="A72" s="758" t="s">
        <v>134</v>
      </c>
      <c r="B72" s="45"/>
      <c r="C72" s="45"/>
      <c r="D72" s="45"/>
      <c r="E72" s="45"/>
      <c r="F72" s="45"/>
      <c r="G72" s="45"/>
      <c r="H72" s="45"/>
      <c r="I72" s="45"/>
      <c r="J72" s="45"/>
      <c r="K72" s="234"/>
      <c r="L72" s="234"/>
      <c r="M72" s="234"/>
    </row>
    <row r="73" spans="1:13" ht="22.35" customHeight="1">
      <c r="A73" s="758" t="str">
        <f>HLOOKUP(A72,'14'!73:74,2,0)</f>
        <v xml:space="preserve"> 세부수치는 전수조사 기준에 제시되어 있으며, 국제수지 기준으로 변환하는데 필요한 정보는 제공되지 아니합니다. </v>
      </c>
      <c r="B73" s="45"/>
      <c r="C73" s="45"/>
      <c r="D73" s="45"/>
      <c r="E73" s="45"/>
      <c r="F73" s="45"/>
      <c r="G73" s="45"/>
      <c r="H73" s="45"/>
      <c r="I73" s="45"/>
      <c r="J73" s="45"/>
      <c r="K73" s="234"/>
      <c r="L73" s="234"/>
      <c r="M73" s="234"/>
    </row>
    <row r="74" spans="1:13" ht="22.35" customHeight="1">
      <c r="A74" s="758"/>
      <c r="B74" s="45"/>
      <c r="C74" s="45"/>
      <c r="D74" s="45"/>
      <c r="E74" s="45"/>
      <c r="F74" s="45"/>
      <c r="G74" s="45"/>
      <c r="H74" s="45"/>
      <c r="I74" s="45"/>
      <c r="J74" s="45"/>
      <c r="K74" s="234"/>
      <c r="L74" s="234"/>
      <c r="M74" s="234"/>
    </row>
    <row r="75" spans="1:13" ht="22.35" customHeight="1">
      <c r="A75" s="758" t="s">
        <v>420</v>
      </c>
      <c r="B75" s="45"/>
      <c r="C75" s="45"/>
      <c r="D75" s="45"/>
      <c r="E75" s="45"/>
      <c r="F75" s="45"/>
      <c r="G75" s="45"/>
      <c r="H75" s="45"/>
      <c r="I75" s="45"/>
      <c r="J75" s="45"/>
      <c r="K75" s="234"/>
      <c r="L75" s="234"/>
      <c r="M75" s="234"/>
    </row>
    <row r="76" spans="1:13" ht="22.35" customHeight="1">
      <c r="A76" s="758" t="str">
        <f>HLOOKUP(A75,'14'!76:77,2,0)</f>
        <v xml:space="preserve"> 수출 전체는 국가/지역 전체에 포함되지 않은 특정 곡물, 유채씨앗 및 위성 곡물의 선적을 반영합니다.</v>
      </c>
      <c r="B76" s="45"/>
      <c r="C76" s="45"/>
      <c r="D76" s="45"/>
      <c r="E76" s="45"/>
      <c r="F76" s="45"/>
      <c r="G76" s="45"/>
      <c r="H76" s="45"/>
      <c r="I76" s="45"/>
      <c r="J76" s="45"/>
      <c r="K76" s="234"/>
      <c r="L76" s="234"/>
      <c r="M76" s="234"/>
    </row>
    <row r="77" spans="1:13" ht="22.35" customHeight="1">
      <c r="A77" s="758"/>
      <c r="B77" s="45"/>
      <c r="C77" s="45"/>
      <c r="D77" s="45"/>
      <c r="E77" s="45"/>
      <c r="F77" s="45"/>
      <c r="G77" s="45"/>
      <c r="H77" s="45"/>
      <c r="I77" s="45"/>
      <c r="J77" s="45"/>
      <c r="K77" s="234"/>
      <c r="L77" s="234"/>
      <c r="M77" s="234"/>
    </row>
    <row r="78" spans="1:13" ht="22.35" customHeight="1">
      <c r="A78" s="759" t="s">
        <v>421</v>
      </c>
      <c r="B78" s="44"/>
      <c r="C78" s="44"/>
      <c r="D78" s="44"/>
      <c r="E78" s="44"/>
      <c r="F78" s="44"/>
      <c r="G78" s="44"/>
      <c r="H78" s="44"/>
      <c r="I78" s="44"/>
      <c r="J78" s="44"/>
      <c r="K78" s="234"/>
      <c r="L78" s="234"/>
      <c r="M78" s="234"/>
    </row>
    <row r="79" spans="1:13" ht="22.35" customHeight="1">
      <c r="A79" s="758" t="s">
        <v>422</v>
      </c>
      <c r="B79" s="44"/>
      <c r="C79" s="44"/>
      <c r="D79" s="44"/>
      <c r="E79" s="44"/>
      <c r="F79" s="44"/>
      <c r="G79" s="44"/>
      <c r="H79" s="44"/>
      <c r="I79" s="44"/>
      <c r="J79" s="44"/>
      <c r="K79" s="234"/>
      <c r="L79" s="234"/>
      <c r="M79" s="234"/>
    </row>
    <row r="80" spans="1:13" ht="15" customHeight="1">
      <c r="A80" s="758" t="s">
        <v>423</v>
      </c>
      <c r="K80" s="234"/>
      <c r="L80" s="234"/>
      <c r="M80" s="234"/>
    </row>
    <row r="81" spans="1:13" ht="22.35" customHeight="1">
      <c r="A81" s="758" t="str">
        <f>'14'!A82</f>
        <v>위 표는 가법이 아닙니다. 국가들은 여러 지역에 포함되어 있을 수 있습니다. 각 지역에 포함된 국가들의 목록은 공표자료의 주석을 확인하거나 위 링크에서 확인하기를 바랍니다.</v>
      </c>
      <c r="K81" s="234"/>
      <c r="L81" s="234"/>
      <c r="M81" s="234"/>
    </row>
    <row r="82" spans="1:13" ht="15" customHeight="1">
      <c r="A82" s="758"/>
      <c r="K82" s="234"/>
      <c r="L82" s="234"/>
      <c r="M82" s="234"/>
    </row>
    <row r="83" spans="1:13" ht="22.35" customHeight="1">
      <c r="A83" s="175" t="s">
        <v>431</v>
      </c>
      <c r="K83" s="234"/>
      <c r="L83" s="234"/>
      <c r="M83" s="234"/>
    </row>
    <row r="84" spans="1:13" ht="22.35" customHeight="1">
      <c r="A84" s="908" t="s">
        <v>1431</v>
      </c>
      <c r="K84" s="234"/>
      <c r="L84" s="234"/>
      <c r="M84" s="234"/>
    </row>
    <row r="85" spans="1:13" ht="22.35" customHeight="1">
      <c r="A85" s="175"/>
      <c r="K85" s="234"/>
      <c r="L85" s="234"/>
      <c r="M85" s="234"/>
    </row>
    <row r="86" spans="1:13" ht="22.35" customHeight="1">
      <c r="A86" s="43" t="s">
        <v>425</v>
      </c>
      <c r="K86" s="234"/>
      <c r="L86" s="234"/>
      <c r="M86" s="234"/>
    </row>
    <row r="87" spans="1:13">
      <c r="A87" s="43" t="s">
        <v>423</v>
      </c>
      <c r="K87" s="234"/>
      <c r="L87" s="234"/>
      <c r="M87" s="234"/>
    </row>
    <row r="88" spans="1:13" s="901" customFormat="1" ht="22.35" customHeight="1">
      <c r="A88" s="758" t="str">
        <f>'5'!A60</f>
        <v>데이터의 출처·비표본 오차·정의 및 순 조정에 포함되어 있는 세부사항에 대한 정보는 공표자료의 주석을 확인하거나 위 링크에서 확인하기를 바랍니다.</v>
      </c>
      <c r="B88" s="900"/>
      <c r="C88" s="900"/>
      <c r="D88" s="900"/>
      <c r="E88" s="900"/>
      <c r="F88" s="900"/>
      <c r="G88" s="900"/>
      <c r="H88" s="900"/>
      <c r="I88" s="900"/>
      <c r="J88" s="900"/>
    </row>
  </sheetData>
  <mergeCells count="2">
    <mergeCell ref="A7:M7"/>
    <mergeCell ref="A9:A10"/>
  </mergeCells>
  <phoneticPr fontId="37" type="noConversion"/>
  <printOptions horizontalCentered="1"/>
  <pageMargins left="0.7" right="0.7" top="0.5" bottom="0.5" header="0.3" footer="0.3"/>
  <pageSetup scale="53" firstPageNumber="17" orientation="portrait" useFirstPageNumber="1" r:id="rId1"/>
  <customProperties>
    <customPr name="SourceTableID" r:id="rId2"/>
  </customPropertie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B1ADF-52EB-46D9-8B21-576CD36CB9D5}">
  <sheetPr codeName="Sheet16"/>
  <dimension ref="A1:L116"/>
  <sheetViews>
    <sheetView showGridLines="0" showOutlineSymbols="0" zoomScale="85" zoomScaleNormal="85" zoomScaleSheetLayoutView="85" workbookViewId="0"/>
  </sheetViews>
  <sheetFormatPr defaultColWidth="9.6640625" defaultRowHeight="15"/>
  <cols>
    <col min="1" max="2" width="35.6640625" style="2" customWidth="1"/>
    <col min="3" max="4" width="11.6640625" style="2" customWidth="1"/>
    <col min="5" max="5" width="3.6640625" style="2" customWidth="1"/>
    <col min="6" max="6" width="8.6640625" style="2" customWidth="1"/>
    <col min="7" max="7" width="3.6640625" style="2" customWidth="1"/>
    <col min="8" max="8" width="8.6640625" style="2" customWidth="1"/>
    <col min="9" max="10" width="11.6640625" style="2" customWidth="1"/>
    <col min="11" max="12" width="11.6640625" style="234" customWidth="1"/>
  </cols>
  <sheetData>
    <row r="1" spans="1:12" ht="15.75">
      <c r="A1" s="381"/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2"/>
    </row>
    <row r="2" spans="1:12" ht="25.35" customHeight="1">
      <c r="A2" s="383" t="s">
        <v>352</v>
      </c>
      <c r="B2" s="849"/>
      <c r="C2" s="384"/>
      <c r="D2" s="384"/>
      <c r="E2" s="384"/>
      <c r="F2" s="384"/>
      <c r="G2" s="384"/>
      <c r="H2" s="384"/>
      <c r="I2" s="384"/>
      <c r="J2" s="384"/>
      <c r="K2" s="385"/>
      <c r="L2" s="386"/>
    </row>
    <row r="3" spans="1:12" ht="25.35" customHeight="1">
      <c r="A3" s="815" t="str">
        <f>VLOOKUP(A2,'Table of Contents'!A:C,3,0)</f>
        <v xml:space="preserve"> 원계열</v>
      </c>
      <c r="B3" s="815"/>
      <c r="C3" s="816"/>
      <c r="D3" s="816"/>
      <c r="E3" s="816"/>
      <c r="F3" s="816"/>
      <c r="G3" s="816"/>
      <c r="H3" s="816"/>
      <c r="I3" s="816"/>
      <c r="J3" s="816"/>
      <c r="K3" s="817"/>
      <c r="L3" s="817"/>
    </row>
    <row r="4" spans="1:12" ht="45" customHeight="1">
      <c r="A4" s="387" t="s">
        <v>432</v>
      </c>
      <c r="B4" s="387"/>
      <c r="C4" s="387"/>
      <c r="D4" s="387"/>
      <c r="E4" s="387"/>
      <c r="F4" s="387"/>
      <c r="G4" s="387"/>
      <c r="H4" s="387"/>
      <c r="I4" s="387"/>
      <c r="J4" s="387"/>
      <c r="K4" s="388"/>
      <c r="L4" s="388"/>
    </row>
    <row r="5" spans="1:12" ht="45" customHeight="1">
      <c r="A5" s="387" t="str">
        <f>VLOOKUP(MID(A4,SEARCH(".",A4)+2,LEN(A4)),'Table of Contents'!B:C,2,0)</f>
        <v xml:space="preserve"> 주된 상품별 상품 무역</v>
      </c>
      <c r="B5" s="387"/>
      <c r="C5" s="387"/>
      <c r="D5" s="387"/>
      <c r="E5" s="387"/>
      <c r="F5" s="387"/>
      <c r="G5" s="387"/>
      <c r="H5" s="387"/>
      <c r="I5" s="387"/>
      <c r="J5" s="387"/>
      <c r="K5" s="388"/>
      <c r="L5" s="388"/>
    </row>
    <row r="6" spans="1:12" ht="20.100000000000001" customHeight="1">
      <c r="A6" s="389" t="s">
        <v>433</v>
      </c>
      <c r="B6" s="389"/>
      <c r="C6" s="389"/>
      <c r="D6" s="389"/>
      <c r="E6" s="389"/>
      <c r="F6" s="389"/>
      <c r="G6" s="389"/>
      <c r="H6" s="389"/>
      <c r="I6" s="389"/>
      <c r="J6" s="389"/>
      <c r="K6" s="389"/>
      <c r="L6" s="389"/>
    </row>
    <row r="7" spans="1:12" ht="20.100000000000001" customHeight="1">
      <c r="A7" s="370" t="s">
        <v>434</v>
      </c>
      <c r="B7" s="370"/>
      <c r="C7" s="370"/>
      <c r="D7" s="370"/>
      <c r="E7" s="370"/>
      <c r="F7" s="370"/>
      <c r="G7" s="370"/>
      <c r="H7" s="370"/>
      <c r="I7" s="370"/>
      <c r="J7" s="370"/>
      <c r="K7" s="370"/>
      <c r="L7" s="370"/>
    </row>
    <row r="8" spans="1:12" ht="35.25" thickBot="1">
      <c r="A8" s="828" t="s">
        <v>1429</v>
      </c>
      <c r="B8" s="830"/>
      <c r="C8" s="370"/>
      <c r="D8" s="370"/>
      <c r="E8" s="370"/>
      <c r="F8" s="370"/>
      <c r="G8" s="370"/>
      <c r="H8" s="370"/>
      <c r="I8" s="370"/>
      <c r="J8" s="370"/>
      <c r="K8" s="370"/>
      <c r="L8" s="370"/>
    </row>
    <row r="9" spans="1:12" ht="25.35" customHeight="1" thickTop="1" thickBot="1">
      <c r="A9" s="1015" t="s">
        <v>141</v>
      </c>
      <c r="B9" s="850"/>
      <c r="C9" s="430">
        <v>2025</v>
      </c>
      <c r="D9" s="431"/>
      <c r="E9" s="431"/>
      <c r="F9" s="431"/>
      <c r="G9" s="431"/>
      <c r="H9" s="431"/>
      <c r="I9" s="431"/>
      <c r="J9" s="432"/>
      <c r="K9" s="433">
        <v>2024</v>
      </c>
      <c r="L9" s="431"/>
    </row>
    <row r="10" spans="1:12" ht="20.100000000000001" customHeight="1" thickTop="1">
      <c r="A10" s="1016"/>
      <c r="B10" s="890" t="s">
        <v>1155</v>
      </c>
      <c r="C10" s="390" t="s">
        <v>77</v>
      </c>
      <c r="D10" s="391"/>
      <c r="E10" s="391" t="s">
        <v>76</v>
      </c>
      <c r="F10" s="391"/>
      <c r="G10" s="391"/>
      <c r="H10" s="391"/>
      <c r="I10" s="391" t="s">
        <v>143</v>
      </c>
      <c r="J10" s="434"/>
      <c r="K10" s="390" t="s">
        <v>143</v>
      </c>
      <c r="L10" s="391"/>
    </row>
    <row r="11" spans="1:12" ht="32.25" thickBot="1">
      <c r="A11" s="1017"/>
      <c r="B11" s="851"/>
      <c r="C11" s="976" t="s">
        <v>1522</v>
      </c>
      <c r="D11" s="974" t="s">
        <v>1523</v>
      </c>
      <c r="E11" s="974" t="s">
        <v>1522</v>
      </c>
      <c r="F11" s="392"/>
      <c r="G11" s="974" t="s">
        <v>1523</v>
      </c>
      <c r="H11" s="392"/>
      <c r="I11" s="975" t="s">
        <v>1522</v>
      </c>
      <c r="J11" s="977" t="s">
        <v>1523</v>
      </c>
      <c r="K11" s="976" t="s">
        <v>1522</v>
      </c>
      <c r="L11" s="974" t="s">
        <v>1523</v>
      </c>
    </row>
    <row r="12" spans="1:12" ht="27" customHeight="1" thickTop="1">
      <c r="A12" s="393" t="s">
        <v>1156</v>
      </c>
      <c r="B12" s="393" t="s">
        <v>1157</v>
      </c>
      <c r="C12" s="395">
        <v>176233</v>
      </c>
      <c r="D12" s="395">
        <v>294366</v>
      </c>
      <c r="E12" s="435" t="s">
        <v>364</v>
      </c>
      <c r="F12" s="395">
        <v>180989</v>
      </c>
      <c r="G12" s="435" t="s">
        <v>364</v>
      </c>
      <c r="H12" s="395">
        <v>267505</v>
      </c>
      <c r="I12" s="396">
        <v>1260820</v>
      </c>
      <c r="J12" s="394">
        <v>2072382</v>
      </c>
      <c r="K12" s="395">
        <v>1203485</v>
      </c>
      <c r="L12" s="397">
        <v>1872355</v>
      </c>
    </row>
    <row r="13" spans="1:12" ht="17.100000000000001" customHeight="1">
      <c r="A13" s="398" t="s">
        <v>435</v>
      </c>
      <c r="B13" s="398" t="s">
        <v>1117</v>
      </c>
      <c r="C13" s="400">
        <v>1122</v>
      </c>
      <c r="D13" s="400">
        <v>2122</v>
      </c>
      <c r="E13" s="436" t="s">
        <v>364</v>
      </c>
      <c r="F13" s="400">
        <v>862</v>
      </c>
      <c r="G13" s="436" t="s">
        <v>364</v>
      </c>
      <c r="H13" s="400">
        <v>1987</v>
      </c>
      <c r="I13" s="401">
        <v>8919</v>
      </c>
      <c r="J13" s="399">
        <v>13935</v>
      </c>
      <c r="K13" s="400">
        <v>9422</v>
      </c>
      <c r="L13" s="402">
        <v>17282</v>
      </c>
    </row>
    <row r="14" spans="1:12" ht="27" customHeight="1">
      <c r="A14" s="403" t="s">
        <v>436</v>
      </c>
      <c r="B14" s="403" t="s">
        <v>1158</v>
      </c>
      <c r="C14" s="405">
        <v>175110</v>
      </c>
      <c r="D14" s="405">
        <v>292245</v>
      </c>
      <c r="E14" s="435" t="s">
        <v>364</v>
      </c>
      <c r="F14" s="405">
        <v>180127</v>
      </c>
      <c r="G14" s="437" t="s">
        <v>364</v>
      </c>
      <c r="H14" s="405">
        <v>265518</v>
      </c>
      <c r="I14" s="406">
        <v>1251901</v>
      </c>
      <c r="J14" s="404">
        <v>2058446</v>
      </c>
      <c r="K14" s="405">
        <v>1194063</v>
      </c>
      <c r="L14" s="407">
        <v>1855073</v>
      </c>
    </row>
    <row r="15" spans="1:12" ht="17.100000000000001" customHeight="1">
      <c r="A15" s="408" t="s">
        <v>437</v>
      </c>
      <c r="B15" s="408" t="s">
        <v>1159</v>
      </c>
      <c r="C15" s="410">
        <v>111358</v>
      </c>
      <c r="D15" s="410">
        <v>257153</v>
      </c>
      <c r="E15" s="411"/>
      <c r="F15" s="410">
        <v>116150</v>
      </c>
      <c r="G15" s="411"/>
      <c r="H15" s="410">
        <v>232915</v>
      </c>
      <c r="I15" s="412">
        <v>778289</v>
      </c>
      <c r="J15" s="409">
        <v>1811609</v>
      </c>
      <c r="K15" s="410">
        <v>765715</v>
      </c>
      <c r="L15" s="413">
        <v>1608537</v>
      </c>
    </row>
    <row r="16" spans="1:12" ht="17.100000000000001" customHeight="1">
      <c r="A16" s="414" t="s">
        <v>438</v>
      </c>
      <c r="B16" s="414" t="s">
        <v>1160</v>
      </c>
      <c r="C16" s="416">
        <v>13204</v>
      </c>
      <c r="D16" s="416">
        <v>18205</v>
      </c>
      <c r="E16" s="417"/>
      <c r="F16" s="416">
        <v>13310</v>
      </c>
      <c r="G16" s="417"/>
      <c r="H16" s="416">
        <v>17565</v>
      </c>
      <c r="I16" s="418">
        <v>98730</v>
      </c>
      <c r="J16" s="415">
        <v>132718</v>
      </c>
      <c r="K16" s="416">
        <v>100033</v>
      </c>
      <c r="L16" s="419">
        <v>123422</v>
      </c>
    </row>
    <row r="17" spans="1:12" ht="27" customHeight="1">
      <c r="A17" s="420" t="s">
        <v>439</v>
      </c>
      <c r="B17" s="420" t="s">
        <v>1161</v>
      </c>
      <c r="C17" s="405">
        <v>10661</v>
      </c>
      <c r="D17" s="405">
        <v>15122</v>
      </c>
      <c r="E17" s="407"/>
      <c r="F17" s="405">
        <v>10425</v>
      </c>
      <c r="G17" s="407"/>
      <c r="H17" s="405">
        <v>15005</v>
      </c>
      <c r="I17" s="406">
        <v>73979</v>
      </c>
      <c r="J17" s="404">
        <v>109768</v>
      </c>
      <c r="K17" s="405">
        <v>73380</v>
      </c>
      <c r="L17" s="407">
        <v>97589</v>
      </c>
    </row>
    <row r="18" spans="1:12" ht="17.100000000000001" customHeight="1">
      <c r="A18" s="421" t="s">
        <v>440</v>
      </c>
      <c r="B18" s="421" t="s">
        <v>1162</v>
      </c>
      <c r="C18" s="416">
        <v>104</v>
      </c>
      <c r="D18" s="416">
        <v>267</v>
      </c>
      <c r="E18" s="419"/>
      <c r="F18" s="416">
        <v>103</v>
      </c>
      <c r="G18" s="419"/>
      <c r="H18" s="416">
        <v>239</v>
      </c>
      <c r="I18" s="418">
        <v>683</v>
      </c>
      <c r="J18" s="415">
        <v>2293</v>
      </c>
      <c r="K18" s="416">
        <v>682</v>
      </c>
      <c r="L18" s="419">
        <v>2756</v>
      </c>
    </row>
    <row r="19" spans="1:12" ht="17.100000000000001" customHeight="1">
      <c r="A19" s="421" t="s">
        <v>441</v>
      </c>
      <c r="B19" s="421" t="s">
        <v>1163</v>
      </c>
      <c r="C19" s="416">
        <v>1938</v>
      </c>
      <c r="D19" s="416">
        <v>1690</v>
      </c>
      <c r="E19" s="419"/>
      <c r="F19" s="416">
        <v>1928</v>
      </c>
      <c r="G19" s="419"/>
      <c r="H19" s="416">
        <v>1554</v>
      </c>
      <c r="I19" s="418">
        <v>13781</v>
      </c>
      <c r="J19" s="415">
        <v>11292</v>
      </c>
      <c r="K19" s="416">
        <v>14314</v>
      </c>
      <c r="L19" s="419">
        <v>9117</v>
      </c>
    </row>
    <row r="20" spans="1:12" ht="17.100000000000001" customHeight="1">
      <c r="A20" s="421" t="s">
        <v>442</v>
      </c>
      <c r="B20" s="421" t="s">
        <v>1164</v>
      </c>
      <c r="C20" s="416">
        <v>708</v>
      </c>
      <c r="D20" s="416">
        <v>290</v>
      </c>
      <c r="E20" s="419"/>
      <c r="F20" s="416">
        <v>697</v>
      </c>
      <c r="G20" s="419"/>
      <c r="H20" s="416">
        <v>286</v>
      </c>
      <c r="I20" s="418">
        <v>4694</v>
      </c>
      <c r="J20" s="415">
        <v>2255</v>
      </c>
      <c r="K20" s="416">
        <v>4021</v>
      </c>
      <c r="L20" s="419">
        <v>2170</v>
      </c>
    </row>
    <row r="21" spans="1:12" ht="17.100000000000001" customHeight="1">
      <c r="A21" s="421" t="s">
        <v>443</v>
      </c>
      <c r="B21" s="421" t="s">
        <v>1165</v>
      </c>
      <c r="C21" s="416">
        <v>497</v>
      </c>
      <c r="D21" s="416">
        <v>2430</v>
      </c>
      <c r="E21" s="419"/>
      <c r="F21" s="416">
        <v>277</v>
      </c>
      <c r="G21" s="419"/>
      <c r="H21" s="416">
        <v>2543</v>
      </c>
      <c r="I21" s="418">
        <v>2297</v>
      </c>
      <c r="J21" s="415">
        <v>16060</v>
      </c>
      <c r="K21" s="416">
        <v>2232</v>
      </c>
      <c r="L21" s="419">
        <v>14305</v>
      </c>
    </row>
    <row r="22" spans="1:12" ht="17.100000000000001" customHeight="1">
      <c r="A22" s="421" t="s">
        <v>444</v>
      </c>
      <c r="B22" s="421" t="s">
        <v>1166</v>
      </c>
      <c r="C22" s="416">
        <v>2552</v>
      </c>
      <c r="D22" s="416">
        <v>1567</v>
      </c>
      <c r="E22" s="419"/>
      <c r="F22" s="416">
        <v>2536</v>
      </c>
      <c r="G22" s="419"/>
      <c r="H22" s="416">
        <v>1425</v>
      </c>
      <c r="I22" s="418">
        <v>18706</v>
      </c>
      <c r="J22" s="415">
        <v>10304</v>
      </c>
      <c r="K22" s="416">
        <v>17813</v>
      </c>
      <c r="L22" s="419">
        <v>10303</v>
      </c>
    </row>
    <row r="23" spans="1:12" ht="17.100000000000001" customHeight="1">
      <c r="A23" s="421" t="s">
        <v>445</v>
      </c>
      <c r="B23" s="421" t="s">
        <v>1167</v>
      </c>
      <c r="C23" s="416">
        <v>2129</v>
      </c>
      <c r="D23" s="416">
        <v>3950</v>
      </c>
      <c r="E23" s="419"/>
      <c r="F23" s="416">
        <v>2108</v>
      </c>
      <c r="G23" s="419"/>
      <c r="H23" s="416">
        <v>4035</v>
      </c>
      <c r="I23" s="418">
        <v>14329</v>
      </c>
      <c r="J23" s="415">
        <v>32785</v>
      </c>
      <c r="K23" s="416">
        <v>14298</v>
      </c>
      <c r="L23" s="419">
        <v>32486</v>
      </c>
    </row>
    <row r="24" spans="1:12" ht="17.100000000000001" customHeight="1">
      <c r="A24" s="421" t="s">
        <v>446</v>
      </c>
      <c r="B24" s="421" t="s">
        <v>1168</v>
      </c>
      <c r="C24" s="416">
        <v>219</v>
      </c>
      <c r="D24" s="416">
        <v>703</v>
      </c>
      <c r="E24" s="419"/>
      <c r="F24" s="416">
        <v>230</v>
      </c>
      <c r="G24" s="419"/>
      <c r="H24" s="416">
        <v>538</v>
      </c>
      <c r="I24" s="418">
        <v>1543</v>
      </c>
      <c r="J24" s="415">
        <v>4258</v>
      </c>
      <c r="K24" s="416">
        <v>1747</v>
      </c>
      <c r="L24" s="419">
        <v>4439</v>
      </c>
    </row>
    <row r="25" spans="1:12" ht="17.100000000000001" customHeight="1">
      <c r="A25" s="421" t="s">
        <v>447</v>
      </c>
      <c r="B25" s="421" t="s">
        <v>1169</v>
      </c>
      <c r="C25" s="416">
        <v>336</v>
      </c>
      <c r="D25" s="416">
        <v>2647</v>
      </c>
      <c r="E25" s="419"/>
      <c r="F25" s="416">
        <v>347</v>
      </c>
      <c r="G25" s="419"/>
      <c r="H25" s="416">
        <v>2866</v>
      </c>
      <c r="I25" s="418">
        <v>2349</v>
      </c>
      <c r="J25" s="415">
        <v>19132</v>
      </c>
      <c r="K25" s="416">
        <v>2140</v>
      </c>
      <c r="L25" s="419">
        <v>11147</v>
      </c>
    </row>
    <row r="26" spans="1:12" ht="17.100000000000001" customHeight="1">
      <c r="A26" s="421" t="s">
        <v>448</v>
      </c>
      <c r="B26" s="421" t="s">
        <v>1170</v>
      </c>
      <c r="C26" s="416">
        <v>1202</v>
      </c>
      <c r="D26" s="416">
        <v>487</v>
      </c>
      <c r="E26" s="419"/>
      <c r="F26" s="416">
        <v>1205</v>
      </c>
      <c r="G26" s="419"/>
      <c r="H26" s="416">
        <v>427</v>
      </c>
      <c r="I26" s="418">
        <v>8580</v>
      </c>
      <c r="J26" s="415">
        <v>3188</v>
      </c>
      <c r="K26" s="416">
        <v>9162</v>
      </c>
      <c r="L26" s="419">
        <v>3043</v>
      </c>
    </row>
    <row r="27" spans="1:12" ht="17.100000000000001" customHeight="1">
      <c r="A27" s="421" t="s">
        <v>449</v>
      </c>
      <c r="B27" s="421" t="s">
        <v>1171</v>
      </c>
      <c r="C27" s="416">
        <v>977</v>
      </c>
      <c r="D27" s="416">
        <v>1091</v>
      </c>
      <c r="E27" s="419"/>
      <c r="F27" s="416">
        <v>995</v>
      </c>
      <c r="G27" s="419"/>
      <c r="H27" s="416">
        <v>1092</v>
      </c>
      <c r="I27" s="418">
        <v>7018</v>
      </c>
      <c r="J27" s="415">
        <v>8201</v>
      </c>
      <c r="K27" s="416">
        <v>6972</v>
      </c>
      <c r="L27" s="419">
        <v>7822</v>
      </c>
    </row>
    <row r="28" spans="1:12" ht="27" customHeight="1">
      <c r="A28" s="420" t="s">
        <v>450</v>
      </c>
      <c r="B28" s="420" t="s">
        <v>1172</v>
      </c>
      <c r="C28" s="405">
        <v>484</v>
      </c>
      <c r="D28" s="405">
        <v>2633</v>
      </c>
      <c r="E28" s="407"/>
      <c r="F28" s="405">
        <v>623</v>
      </c>
      <c r="G28" s="407"/>
      <c r="H28" s="405">
        <v>2610</v>
      </c>
      <c r="I28" s="406">
        <v>4186</v>
      </c>
      <c r="J28" s="404">
        <v>18829</v>
      </c>
      <c r="K28" s="405">
        <v>4309</v>
      </c>
      <c r="L28" s="407">
        <v>19332</v>
      </c>
    </row>
    <row r="29" spans="1:12" ht="17.100000000000001" customHeight="1">
      <c r="A29" s="421" t="s">
        <v>451</v>
      </c>
      <c r="B29" s="421" t="s">
        <v>1173</v>
      </c>
      <c r="C29" s="416">
        <v>398</v>
      </c>
      <c r="D29" s="416">
        <v>2379</v>
      </c>
      <c r="E29" s="419"/>
      <c r="F29" s="416">
        <v>432</v>
      </c>
      <c r="G29" s="419"/>
      <c r="H29" s="416">
        <v>2318</v>
      </c>
      <c r="I29" s="418">
        <v>3062</v>
      </c>
      <c r="J29" s="415">
        <v>17144</v>
      </c>
      <c r="K29" s="416">
        <v>3248</v>
      </c>
      <c r="L29" s="419">
        <v>17813</v>
      </c>
    </row>
    <row r="30" spans="1:12" ht="17.100000000000001" customHeight="1">
      <c r="A30" s="421" t="s">
        <v>452</v>
      </c>
      <c r="B30" s="421" t="s">
        <v>1174</v>
      </c>
      <c r="C30" s="416">
        <v>86</v>
      </c>
      <c r="D30" s="416">
        <v>254</v>
      </c>
      <c r="E30" s="419"/>
      <c r="F30" s="416">
        <v>190</v>
      </c>
      <c r="G30" s="419"/>
      <c r="H30" s="416">
        <v>293</v>
      </c>
      <c r="I30" s="418">
        <v>1124</v>
      </c>
      <c r="J30" s="415">
        <v>1686</v>
      </c>
      <c r="K30" s="416">
        <v>1061</v>
      </c>
      <c r="L30" s="419">
        <v>1518</v>
      </c>
    </row>
    <row r="31" spans="1:12" ht="27" customHeight="1">
      <c r="A31" s="420" t="s">
        <v>453</v>
      </c>
      <c r="B31" s="420" t="s">
        <v>1175</v>
      </c>
      <c r="C31" s="405">
        <v>5985</v>
      </c>
      <c r="D31" s="405">
        <v>3679</v>
      </c>
      <c r="E31" s="407"/>
      <c r="F31" s="405">
        <v>5725</v>
      </c>
      <c r="G31" s="407"/>
      <c r="H31" s="405">
        <v>3193</v>
      </c>
      <c r="I31" s="406">
        <v>43459</v>
      </c>
      <c r="J31" s="404">
        <v>25070</v>
      </c>
      <c r="K31" s="405">
        <v>47372</v>
      </c>
      <c r="L31" s="407">
        <v>23775</v>
      </c>
    </row>
    <row r="32" spans="1:12" ht="17.100000000000001" customHeight="1">
      <c r="A32" s="421" t="s">
        <v>454</v>
      </c>
      <c r="B32" s="421" t="s">
        <v>1176</v>
      </c>
      <c r="C32" s="416">
        <v>56</v>
      </c>
      <c r="D32" s="416">
        <v>1</v>
      </c>
      <c r="E32" s="419"/>
      <c r="F32" s="416">
        <v>82</v>
      </c>
      <c r="G32" s="419"/>
      <c r="H32" s="416">
        <v>1</v>
      </c>
      <c r="I32" s="418">
        <v>441</v>
      </c>
      <c r="J32" s="415">
        <v>22</v>
      </c>
      <c r="K32" s="416">
        <v>549</v>
      </c>
      <c r="L32" s="419">
        <v>20</v>
      </c>
    </row>
    <row r="33" spans="1:12" ht="17.100000000000001" customHeight="1">
      <c r="A33" s="421" t="s">
        <v>455</v>
      </c>
      <c r="B33" s="421" t="s">
        <v>1177</v>
      </c>
      <c r="C33" s="416">
        <v>937</v>
      </c>
      <c r="D33" s="416">
        <v>125</v>
      </c>
      <c r="E33" s="419"/>
      <c r="F33" s="416">
        <v>823</v>
      </c>
      <c r="G33" s="419"/>
      <c r="H33" s="416">
        <v>81</v>
      </c>
      <c r="I33" s="418">
        <v>9207</v>
      </c>
      <c r="J33" s="415">
        <v>719</v>
      </c>
      <c r="K33" s="416">
        <v>12008</v>
      </c>
      <c r="L33" s="419">
        <v>777</v>
      </c>
    </row>
    <row r="34" spans="1:12" ht="17.100000000000001" customHeight="1">
      <c r="A34" s="421" t="s">
        <v>456</v>
      </c>
      <c r="B34" s="421" t="s">
        <v>1178</v>
      </c>
      <c r="C34" s="416">
        <v>227</v>
      </c>
      <c r="D34" s="416">
        <v>297</v>
      </c>
      <c r="E34" s="419"/>
      <c r="F34" s="416">
        <v>226</v>
      </c>
      <c r="G34" s="419"/>
      <c r="H34" s="416">
        <v>243</v>
      </c>
      <c r="I34" s="418">
        <v>1617</v>
      </c>
      <c r="J34" s="415">
        <v>2024</v>
      </c>
      <c r="K34" s="416">
        <v>1610</v>
      </c>
      <c r="L34" s="419">
        <v>1795</v>
      </c>
    </row>
    <row r="35" spans="1:12" ht="17.100000000000001" customHeight="1">
      <c r="A35" s="421" t="s">
        <v>457</v>
      </c>
      <c r="B35" s="421" t="s">
        <v>1179</v>
      </c>
      <c r="C35" s="416">
        <v>537</v>
      </c>
      <c r="D35" s="416">
        <v>852</v>
      </c>
      <c r="E35" s="419"/>
      <c r="F35" s="416">
        <v>528</v>
      </c>
      <c r="G35" s="419"/>
      <c r="H35" s="416">
        <v>761</v>
      </c>
      <c r="I35" s="418">
        <v>3793</v>
      </c>
      <c r="J35" s="415">
        <v>5761</v>
      </c>
      <c r="K35" s="416">
        <v>4217</v>
      </c>
      <c r="L35" s="419">
        <v>5458</v>
      </c>
    </row>
    <row r="36" spans="1:12" ht="17.100000000000001" customHeight="1">
      <c r="A36" s="421" t="s">
        <v>458</v>
      </c>
      <c r="B36" s="421" t="s">
        <v>1180</v>
      </c>
      <c r="C36" s="416">
        <v>632</v>
      </c>
      <c r="D36" s="416">
        <v>361</v>
      </c>
      <c r="E36" s="419"/>
      <c r="F36" s="416">
        <v>626</v>
      </c>
      <c r="G36" s="419"/>
      <c r="H36" s="416">
        <v>291</v>
      </c>
      <c r="I36" s="418">
        <v>4431</v>
      </c>
      <c r="J36" s="415">
        <v>2428</v>
      </c>
      <c r="K36" s="416">
        <v>4694</v>
      </c>
      <c r="L36" s="419">
        <v>2523</v>
      </c>
    </row>
    <row r="37" spans="1:12" ht="17.100000000000001" customHeight="1">
      <c r="A37" s="421" t="s">
        <v>459</v>
      </c>
      <c r="B37" s="421" t="s">
        <v>1181</v>
      </c>
      <c r="C37" s="416">
        <v>531</v>
      </c>
      <c r="D37" s="416">
        <v>107</v>
      </c>
      <c r="E37" s="419"/>
      <c r="F37" s="416">
        <v>572</v>
      </c>
      <c r="G37" s="419"/>
      <c r="H37" s="416">
        <v>108</v>
      </c>
      <c r="I37" s="418">
        <v>4820</v>
      </c>
      <c r="J37" s="415">
        <v>744</v>
      </c>
      <c r="K37" s="416">
        <v>4868</v>
      </c>
      <c r="L37" s="419">
        <v>782</v>
      </c>
    </row>
    <row r="38" spans="1:12" ht="17.100000000000001" customHeight="1">
      <c r="A38" s="421" t="s">
        <v>460</v>
      </c>
      <c r="B38" s="421" t="s">
        <v>1182</v>
      </c>
      <c r="C38" s="416">
        <v>267</v>
      </c>
      <c r="D38" s="416">
        <v>297</v>
      </c>
      <c r="E38" s="419"/>
      <c r="F38" s="416">
        <v>265</v>
      </c>
      <c r="G38" s="419"/>
      <c r="H38" s="416">
        <v>254</v>
      </c>
      <c r="I38" s="418">
        <v>1845</v>
      </c>
      <c r="J38" s="415">
        <v>1958</v>
      </c>
      <c r="K38" s="416">
        <v>1936</v>
      </c>
      <c r="L38" s="419">
        <v>1986</v>
      </c>
    </row>
    <row r="39" spans="1:12" ht="17.100000000000001" customHeight="1">
      <c r="A39" s="421" t="s">
        <v>461</v>
      </c>
      <c r="B39" s="421" t="s">
        <v>1183</v>
      </c>
      <c r="C39" s="416">
        <v>2573</v>
      </c>
      <c r="D39" s="416">
        <v>1044</v>
      </c>
      <c r="E39" s="419"/>
      <c r="F39" s="416">
        <v>2368</v>
      </c>
      <c r="G39" s="419"/>
      <c r="H39" s="416">
        <v>916</v>
      </c>
      <c r="I39" s="418">
        <v>15398</v>
      </c>
      <c r="J39" s="415">
        <v>6589</v>
      </c>
      <c r="K39" s="416">
        <v>15596</v>
      </c>
      <c r="L39" s="419">
        <v>5652</v>
      </c>
    </row>
    <row r="40" spans="1:12" ht="17.100000000000001" customHeight="1">
      <c r="A40" s="421" t="s">
        <v>462</v>
      </c>
      <c r="B40" s="421" t="s">
        <v>1184</v>
      </c>
      <c r="C40" s="416">
        <v>225</v>
      </c>
      <c r="D40" s="416">
        <v>593</v>
      </c>
      <c r="E40" s="419"/>
      <c r="F40" s="416">
        <v>236</v>
      </c>
      <c r="G40" s="419"/>
      <c r="H40" s="416">
        <v>539</v>
      </c>
      <c r="I40" s="418">
        <v>1907</v>
      </c>
      <c r="J40" s="415">
        <v>4825</v>
      </c>
      <c r="K40" s="416">
        <v>1895</v>
      </c>
      <c r="L40" s="419">
        <v>4782</v>
      </c>
    </row>
    <row r="41" spans="1:12" ht="27" customHeight="1">
      <c r="A41" s="420" t="s">
        <v>463</v>
      </c>
      <c r="B41" s="420" t="s">
        <v>1185</v>
      </c>
      <c r="C41" s="405">
        <v>24588</v>
      </c>
      <c r="D41" s="405">
        <v>17842</v>
      </c>
      <c r="E41" s="407"/>
      <c r="F41" s="405">
        <v>24510</v>
      </c>
      <c r="G41" s="407"/>
      <c r="H41" s="405">
        <v>16969</v>
      </c>
      <c r="I41" s="406">
        <v>176784</v>
      </c>
      <c r="J41" s="404">
        <v>124670</v>
      </c>
      <c r="K41" s="405">
        <v>185115</v>
      </c>
      <c r="L41" s="407">
        <v>147413</v>
      </c>
    </row>
    <row r="42" spans="1:12" ht="17.100000000000001" customHeight="1">
      <c r="A42" s="421" t="s">
        <v>464</v>
      </c>
      <c r="B42" s="421" t="s">
        <v>1186</v>
      </c>
      <c r="C42" s="416">
        <v>718</v>
      </c>
      <c r="D42" s="416">
        <v>72</v>
      </c>
      <c r="E42" s="419"/>
      <c r="F42" s="416">
        <v>814</v>
      </c>
      <c r="G42" s="419"/>
      <c r="H42" s="416">
        <v>55</v>
      </c>
      <c r="I42" s="418">
        <v>5972</v>
      </c>
      <c r="J42" s="415">
        <v>452</v>
      </c>
      <c r="K42" s="416">
        <v>8977</v>
      </c>
      <c r="L42" s="419">
        <v>456</v>
      </c>
    </row>
    <row r="43" spans="1:12" ht="17.100000000000001" customHeight="1">
      <c r="A43" s="421" t="s">
        <v>465</v>
      </c>
      <c r="B43" s="421" t="s">
        <v>1187</v>
      </c>
      <c r="C43" s="416">
        <v>17218</v>
      </c>
      <c r="D43" s="416">
        <v>16823</v>
      </c>
      <c r="E43" s="419"/>
      <c r="F43" s="416">
        <v>17644</v>
      </c>
      <c r="G43" s="419"/>
      <c r="H43" s="416">
        <v>16121</v>
      </c>
      <c r="I43" s="418">
        <v>122273</v>
      </c>
      <c r="J43" s="415">
        <v>115078</v>
      </c>
      <c r="K43" s="416">
        <v>140525</v>
      </c>
      <c r="L43" s="419">
        <v>140061</v>
      </c>
    </row>
    <row r="44" spans="1:12" ht="17.100000000000001" customHeight="1">
      <c r="A44" s="421" t="s">
        <v>466</v>
      </c>
      <c r="B44" s="421" t="s">
        <v>1188</v>
      </c>
      <c r="C44" s="416">
        <v>6607</v>
      </c>
      <c r="D44" s="416">
        <v>684</v>
      </c>
      <c r="E44" s="419"/>
      <c r="F44" s="416">
        <v>6003</v>
      </c>
      <c r="G44" s="419"/>
      <c r="H44" s="416">
        <v>657</v>
      </c>
      <c r="I44" s="418">
        <v>48136</v>
      </c>
      <c r="J44" s="415">
        <v>7706</v>
      </c>
      <c r="K44" s="416">
        <v>34958</v>
      </c>
      <c r="L44" s="419">
        <v>5494</v>
      </c>
    </row>
    <row r="45" spans="1:12" ht="17.100000000000001" customHeight="1">
      <c r="A45" s="421" t="s">
        <v>467</v>
      </c>
      <c r="B45" s="421" t="s">
        <v>1189</v>
      </c>
      <c r="C45" s="416">
        <v>44</v>
      </c>
      <c r="D45" s="416">
        <v>262</v>
      </c>
      <c r="E45" s="419"/>
      <c r="F45" s="416">
        <v>49</v>
      </c>
      <c r="G45" s="419"/>
      <c r="H45" s="416">
        <v>135</v>
      </c>
      <c r="I45" s="418">
        <v>404</v>
      </c>
      <c r="J45" s="415">
        <v>1435</v>
      </c>
      <c r="K45" s="416">
        <v>655</v>
      </c>
      <c r="L45" s="419">
        <v>1402</v>
      </c>
    </row>
    <row r="46" spans="1:12" ht="27" customHeight="1">
      <c r="A46" s="420" t="s">
        <v>468</v>
      </c>
      <c r="B46" s="420" t="s">
        <v>1190</v>
      </c>
      <c r="C46" s="405">
        <v>142</v>
      </c>
      <c r="D46" s="405">
        <v>1458</v>
      </c>
      <c r="E46" s="407"/>
      <c r="F46" s="405">
        <v>144</v>
      </c>
      <c r="G46" s="407"/>
      <c r="H46" s="405">
        <v>1147</v>
      </c>
      <c r="I46" s="406">
        <v>1693</v>
      </c>
      <c r="J46" s="404">
        <v>8984</v>
      </c>
      <c r="K46" s="405">
        <v>1084</v>
      </c>
      <c r="L46" s="407">
        <v>9601</v>
      </c>
    </row>
    <row r="47" spans="1:12" ht="17.100000000000001" customHeight="1">
      <c r="A47" s="421" t="s">
        <v>469</v>
      </c>
      <c r="B47" s="421" t="s">
        <v>1191</v>
      </c>
      <c r="C47" s="416">
        <v>36</v>
      </c>
      <c r="D47" s="416">
        <v>254</v>
      </c>
      <c r="E47" s="419"/>
      <c r="F47" s="416">
        <v>34</v>
      </c>
      <c r="G47" s="419"/>
      <c r="H47" s="416">
        <v>113</v>
      </c>
      <c r="I47" s="418">
        <v>240</v>
      </c>
      <c r="J47" s="415">
        <v>1030</v>
      </c>
      <c r="K47" s="416">
        <v>310</v>
      </c>
      <c r="L47" s="419">
        <v>820</v>
      </c>
    </row>
    <row r="48" spans="1:12" ht="17.100000000000001" customHeight="1">
      <c r="A48" s="421" t="s">
        <v>470</v>
      </c>
      <c r="B48" s="421" t="s">
        <v>1192</v>
      </c>
      <c r="C48" s="416">
        <v>80</v>
      </c>
      <c r="D48" s="416">
        <v>920</v>
      </c>
      <c r="E48" s="419"/>
      <c r="F48" s="416">
        <v>88</v>
      </c>
      <c r="G48" s="419"/>
      <c r="H48" s="416">
        <v>909</v>
      </c>
      <c r="I48" s="418">
        <v>1299</v>
      </c>
      <c r="J48" s="415">
        <v>6283</v>
      </c>
      <c r="K48" s="416">
        <v>585</v>
      </c>
      <c r="L48" s="419">
        <v>7427</v>
      </c>
    </row>
    <row r="49" spans="1:12" ht="17.100000000000001" customHeight="1">
      <c r="A49" s="421" t="s">
        <v>471</v>
      </c>
      <c r="B49" s="421" t="s">
        <v>1193</v>
      </c>
      <c r="C49" s="416">
        <v>25</v>
      </c>
      <c r="D49" s="416">
        <v>284</v>
      </c>
      <c r="E49" s="419"/>
      <c r="F49" s="416">
        <v>23</v>
      </c>
      <c r="G49" s="419"/>
      <c r="H49" s="416">
        <v>125</v>
      </c>
      <c r="I49" s="418">
        <v>154</v>
      </c>
      <c r="J49" s="415">
        <v>1671</v>
      </c>
      <c r="K49" s="416">
        <v>189</v>
      </c>
      <c r="L49" s="419">
        <v>1353</v>
      </c>
    </row>
    <row r="50" spans="1:12" ht="27" customHeight="1">
      <c r="A50" s="420" t="s">
        <v>472</v>
      </c>
      <c r="B50" s="420" t="s">
        <v>1194</v>
      </c>
      <c r="C50" s="405">
        <v>22790</v>
      </c>
      <c r="D50" s="405">
        <v>29035</v>
      </c>
      <c r="E50" s="407"/>
      <c r="F50" s="405">
        <v>24263</v>
      </c>
      <c r="G50" s="407"/>
      <c r="H50" s="405">
        <v>29236</v>
      </c>
      <c r="I50" s="406">
        <v>160396</v>
      </c>
      <c r="J50" s="404">
        <v>283729</v>
      </c>
      <c r="K50" s="405">
        <v>159744</v>
      </c>
      <c r="L50" s="407">
        <v>231846</v>
      </c>
    </row>
    <row r="51" spans="1:12" ht="17.100000000000001" customHeight="1">
      <c r="A51" s="421" t="s">
        <v>174</v>
      </c>
      <c r="B51" s="421" t="s">
        <v>1195</v>
      </c>
      <c r="C51" s="416">
        <v>3660</v>
      </c>
      <c r="D51" s="416">
        <v>3504</v>
      </c>
      <c r="E51" s="419"/>
      <c r="F51" s="416">
        <v>3772</v>
      </c>
      <c r="G51" s="419"/>
      <c r="H51" s="416">
        <v>3652</v>
      </c>
      <c r="I51" s="418">
        <v>25929</v>
      </c>
      <c r="J51" s="415">
        <v>28723</v>
      </c>
      <c r="K51" s="416">
        <v>25655</v>
      </c>
      <c r="L51" s="419">
        <v>31152</v>
      </c>
    </row>
    <row r="52" spans="1:12" ht="17.100000000000001" customHeight="1">
      <c r="A52" s="421" t="s">
        <v>179</v>
      </c>
      <c r="B52" s="421" t="s">
        <v>1196</v>
      </c>
      <c r="C52" s="416">
        <v>1092</v>
      </c>
      <c r="D52" s="416">
        <v>1165</v>
      </c>
      <c r="E52" s="419"/>
      <c r="F52" s="416">
        <v>1092</v>
      </c>
      <c r="G52" s="419"/>
      <c r="H52" s="416">
        <v>1506</v>
      </c>
      <c r="I52" s="418">
        <v>8134</v>
      </c>
      <c r="J52" s="415">
        <v>11003</v>
      </c>
      <c r="K52" s="416">
        <v>7931</v>
      </c>
      <c r="L52" s="419">
        <v>10645</v>
      </c>
    </row>
    <row r="53" spans="1:12" ht="17.100000000000001" customHeight="1">
      <c r="A53" s="421" t="s">
        <v>473</v>
      </c>
      <c r="B53" s="421" t="s">
        <v>1197</v>
      </c>
      <c r="C53" s="416">
        <v>649</v>
      </c>
      <c r="D53" s="416">
        <v>428</v>
      </c>
      <c r="E53" s="419"/>
      <c r="F53" s="416">
        <v>632</v>
      </c>
      <c r="G53" s="419"/>
      <c r="H53" s="416">
        <v>437</v>
      </c>
      <c r="I53" s="418">
        <v>4538</v>
      </c>
      <c r="J53" s="415">
        <v>3056</v>
      </c>
      <c r="K53" s="416">
        <v>4621</v>
      </c>
      <c r="L53" s="419">
        <v>3007</v>
      </c>
    </row>
    <row r="54" spans="1:12" ht="17.100000000000001" customHeight="1">
      <c r="A54" s="421" t="s">
        <v>474</v>
      </c>
      <c r="B54" s="421" t="s">
        <v>1198</v>
      </c>
      <c r="C54" s="416">
        <v>7464</v>
      </c>
      <c r="D54" s="416">
        <v>15815</v>
      </c>
      <c r="E54" s="419"/>
      <c r="F54" s="416">
        <v>8624</v>
      </c>
      <c r="G54" s="419"/>
      <c r="H54" s="416">
        <v>16014</v>
      </c>
      <c r="I54" s="418">
        <v>50431</v>
      </c>
      <c r="J54" s="415">
        <v>184285</v>
      </c>
      <c r="K54" s="416">
        <v>49024</v>
      </c>
      <c r="L54" s="419">
        <v>128574</v>
      </c>
    </row>
    <row r="55" spans="1:12" ht="17.100000000000001" customHeight="1">
      <c r="A55" s="421" t="s">
        <v>475</v>
      </c>
      <c r="B55" s="421" t="s">
        <v>1199</v>
      </c>
      <c r="C55" s="416">
        <v>1603</v>
      </c>
      <c r="D55" s="416">
        <v>2292</v>
      </c>
      <c r="E55" s="419"/>
      <c r="F55" s="416">
        <v>1527</v>
      </c>
      <c r="G55" s="419"/>
      <c r="H55" s="416">
        <v>2140</v>
      </c>
      <c r="I55" s="418">
        <v>10872</v>
      </c>
      <c r="J55" s="415">
        <v>15315</v>
      </c>
      <c r="K55" s="416">
        <v>10900</v>
      </c>
      <c r="L55" s="419">
        <v>15275</v>
      </c>
    </row>
    <row r="56" spans="1:12" ht="17.100000000000001" customHeight="1">
      <c r="A56" s="421" t="s">
        <v>476</v>
      </c>
      <c r="B56" s="421" t="s">
        <v>1200</v>
      </c>
      <c r="C56" s="416">
        <v>307</v>
      </c>
      <c r="D56" s="416">
        <v>570</v>
      </c>
      <c r="E56" s="419"/>
      <c r="F56" s="416">
        <v>275</v>
      </c>
      <c r="G56" s="419"/>
      <c r="H56" s="416">
        <v>471</v>
      </c>
      <c r="I56" s="418">
        <v>1968</v>
      </c>
      <c r="J56" s="415">
        <v>5383</v>
      </c>
      <c r="K56" s="416">
        <v>2065</v>
      </c>
      <c r="L56" s="419">
        <v>5613</v>
      </c>
    </row>
    <row r="57" spans="1:12" ht="17.100000000000001" customHeight="1">
      <c r="A57" s="421" t="s">
        <v>477</v>
      </c>
      <c r="B57" s="421" t="s">
        <v>1201</v>
      </c>
      <c r="C57" s="416">
        <v>3386</v>
      </c>
      <c r="D57" s="416">
        <v>1511</v>
      </c>
      <c r="E57" s="419"/>
      <c r="F57" s="416">
        <v>3445</v>
      </c>
      <c r="G57" s="419"/>
      <c r="H57" s="416">
        <v>1462</v>
      </c>
      <c r="I57" s="418">
        <v>24415</v>
      </c>
      <c r="J57" s="415">
        <v>10739</v>
      </c>
      <c r="K57" s="416">
        <v>25409</v>
      </c>
      <c r="L57" s="419">
        <v>11131</v>
      </c>
    </row>
    <row r="58" spans="1:12" ht="17.100000000000001" customHeight="1">
      <c r="A58" s="421" t="s">
        <v>478</v>
      </c>
      <c r="B58" s="421" t="s">
        <v>1202</v>
      </c>
      <c r="C58" s="416">
        <v>1308</v>
      </c>
      <c r="D58" s="416">
        <v>1348</v>
      </c>
      <c r="E58" s="419"/>
      <c r="F58" s="416">
        <v>1405</v>
      </c>
      <c r="G58" s="419"/>
      <c r="H58" s="416">
        <v>1300</v>
      </c>
      <c r="I58" s="418">
        <v>9749</v>
      </c>
      <c r="J58" s="415">
        <v>9240</v>
      </c>
      <c r="K58" s="416">
        <v>9682</v>
      </c>
      <c r="L58" s="419">
        <v>9185</v>
      </c>
    </row>
    <row r="59" spans="1:12" ht="17.100000000000001" customHeight="1">
      <c r="A59" s="421" t="s">
        <v>479</v>
      </c>
      <c r="B59" s="421" t="s">
        <v>1203</v>
      </c>
      <c r="C59" s="416">
        <v>3322</v>
      </c>
      <c r="D59" s="416">
        <v>2402</v>
      </c>
      <c r="E59" s="419"/>
      <c r="F59" s="416">
        <v>3492</v>
      </c>
      <c r="G59" s="419"/>
      <c r="H59" s="416">
        <v>2254</v>
      </c>
      <c r="I59" s="418">
        <v>24360</v>
      </c>
      <c r="J59" s="415">
        <v>15984</v>
      </c>
      <c r="K59" s="416">
        <v>24458</v>
      </c>
      <c r="L59" s="419">
        <v>17264</v>
      </c>
    </row>
    <row r="60" spans="1:12" ht="27" customHeight="1">
      <c r="A60" s="420" t="s">
        <v>480</v>
      </c>
      <c r="B60" s="420" t="s">
        <v>1204</v>
      </c>
      <c r="C60" s="405">
        <v>9059</v>
      </c>
      <c r="D60" s="405">
        <v>27078</v>
      </c>
      <c r="E60" s="407"/>
      <c r="F60" s="405">
        <v>9503</v>
      </c>
      <c r="G60" s="407"/>
      <c r="H60" s="405">
        <v>23610</v>
      </c>
      <c r="I60" s="406">
        <v>66072</v>
      </c>
      <c r="J60" s="404">
        <v>182696</v>
      </c>
      <c r="K60" s="405">
        <v>70263</v>
      </c>
      <c r="L60" s="407">
        <v>180292</v>
      </c>
    </row>
    <row r="61" spans="1:12" ht="17.100000000000001" customHeight="1">
      <c r="A61" s="421" t="s">
        <v>481</v>
      </c>
      <c r="B61" s="421" t="s">
        <v>1205</v>
      </c>
      <c r="C61" s="416">
        <v>48</v>
      </c>
      <c r="D61" s="416">
        <v>108</v>
      </c>
      <c r="E61" s="419"/>
      <c r="F61" s="416">
        <v>45</v>
      </c>
      <c r="G61" s="419"/>
      <c r="H61" s="416">
        <v>88</v>
      </c>
      <c r="I61" s="418">
        <v>341</v>
      </c>
      <c r="J61" s="415">
        <v>625</v>
      </c>
      <c r="K61" s="416">
        <v>372</v>
      </c>
      <c r="L61" s="419">
        <v>653</v>
      </c>
    </row>
    <row r="62" spans="1:12" ht="17.100000000000001" customHeight="1">
      <c r="A62" s="421" t="s">
        <v>482</v>
      </c>
      <c r="B62" s="421" t="s">
        <v>1206</v>
      </c>
      <c r="C62" s="416">
        <v>741</v>
      </c>
      <c r="D62" s="416">
        <v>2583</v>
      </c>
      <c r="E62" s="419"/>
      <c r="F62" s="416">
        <v>820</v>
      </c>
      <c r="G62" s="419"/>
      <c r="H62" s="416">
        <v>2378</v>
      </c>
      <c r="I62" s="418">
        <v>5721</v>
      </c>
      <c r="J62" s="415">
        <v>17348</v>
      </c>
      <c r="K62" s="416">
        <v>5950</v>
      </c>
      <c r="L62" s="419">
        <v>16784</v>
      </c>
    </row>
    <row r="63" spans="1:12" ht="17.100000000000001" customHeight="1">
      <c r="A63" s="421" t="s">
        <v>483</v>
      </c>
      <c r="B63" s="421" t="s">
        <v>1207</v>
      </c>
      <c r="C63" s="416">
        <v>153</v>
      </c>
      <c r="D63" s="416">
        <v>1249</v>
      </c>
      <c r="E63" s="419"/>
      <c r="F63" s="416">
        <v>167</v>
      </c>
      <c r="G63" s="419"/>
      <c r="H63" s="416">
        <v>1115</v>
      </c>
      <c r="I63" s="418">
        <v>1221</v>
      </c>
      <c r="J63" s="415">
        <v>8259</v>
      </c>
      <c r="K63" s="416">
        <v>1422</v>
      </c>
      <c r="L63" s="419">
        <v>8258</v>
      </c>
    </row>
    <row r="64" spans="1:12" ht="17.100000000000001" customHeight="1">
      <c r="A64" s="421" t="s">
        <v>484</v>
      </c>
      <c r="B64" s="421" t="s">
        <v>1208</v>
      </c>
      <c r="C64" s="416">
        <v>1179</v>
      </c>
      <c r="D64" s="416">
        <v>1670</v>
      </c>
      <c r="E64" s="419"/>
      <c r="F64" s="416">
        <v>1186</v>
      </c>
      <c r="G64" s="419"/>
      <c r="H64" s="416">
        <v>1677</v>
      </c>
      <c r="I64" s="418">
        <v>8472</v>
      </c>
      <c r="J64" s="415">
        <v>11964</v>
      </c>
      <c r="K64" s="416">
        <v>8903</v>
      </c>
      <c r="L64" s="419">
        <v>11588</v>
      </c>
    </row>
    <row r="65" spans="1:12" ht="17.100000000000001" customHeight="1">
      <c r="A65" s="421" t="s">
        <v>485</v>
      </c>
      <c r="B65" s="421" t="s">
        <v>1209</v>
      </c>
      <c r="C65" s="416">
        <v>845</v>
      </c>
      <c r="D65" s="416">
        <v>2652</v>
      </c>
      <c r="E65" s="419"/>
      <c r="F65" s="416">
        <v>869</v>
      </c>
      <c r="G65" s="419"/>
      <c r="H65" s="416">
        <v>2225</v>
      </c>
      <c r="I65" s="418">
        <v>6113</v>
      </c>
      <c r="J65" s="415">
        <v>17619</v>
      </c>
      <c r="K65" s="416">
        <v>6229</v>
      </c>
      <c r="L65" s="419">
        <v>18191</v>
      </c>
    </row>
    <row r="66" spans="1:12" ht="17.100000000000001" customHeight="1">
      <c r="A66" s="421" t="s">
        <v>486</v>
      </c>
      <c r="B66" s="421" t="s">
        <v>1210</v>
      </c>
      <c r="C66" s="416">
        <v>1004</v>
      </c>
      <c r="D66" s="416">
        <v>2877</v>
      </c>
      <c r="E66" s="419"/>
      <c r="F66" s="416">
        <v>1239</v>
      </c>
      <c r="G66" s="419"/>
      <c r="H66" s="416">
        <v>2350</v>
      </c>
      <c r="I66" s="418">
        <v>7595</v>
      </c>
      <c r="J66" s="415">
        <v>21781</v>
      </c>
      <c r="K66" s="416">
        <v>8365</v>
      </c>
      <c r="L66" s="419">
        <v>26638</v>
      </c>
    </row>
    <row r="67" spans="1:12" ht="17.100000000000001" customHeight="1">
      <c r="A67" s="421" t="s">
        <v>487</v>
      </c>
      <c r="B67" s="421" t="s">
        <v>1211</v>
      </c>
      <c r="C67" s="416">
        <v>1162</v>
      </c>
      <c r="D67" s="416">
        <v>3071</v>
      </c>
      <c r="E67" s="419"/>
      <c r="F67" s="416">
        <v>1213</v>
      </c>
      <c r="G67" s="419"/>
      <c r="H67" s="416">
        <v>2866</v>
      </c>
      <c r="I67" s="418">
        <v>8651</v>
      </c>
      <c r="J67" s="415">
        <v>22090</v>
      </c>
      <c r="K67" s="416">
        <v>10058</v>
      </c>
      <c r="L67" s="419">
        <v>24616</v>
      </c>
    </row>
    <row r="68" spans="1:12" ht="17.100000000000001" customHeight="1">
      <c r="A68" s="421" t="s">
        <v>488</v>
      </c>
      <c r="B68" s="421" t="s">
        <v>1212</v>
      </c>
      <c r="C68" s="416">
        <v>1457</v>
      </c>
      <c r="D68" s="416">
        <v>7236</v>
      </c>
      <c r="E68" s="419"/>
      <c r="F68" s="416">
        <v>1452</v>
      </c>
      <c r="G68" s="419"/>
      <c r="H68" s="416">
        <v>5832</v>
      </c>
      <c r="I68" s="418">
        <v>10087</v>
      </c>
      <c r="J68" s="415">
        <v>43545</v>
      </c>
      <c r="K68" s="416">
        <v>10736</v>
      </c>
      <c r="L68" s="419">
        <v>31241</v>
      </c>
    </row>
    <row r="69" spans="1:12" ht="17.100000000000001" customHeight="1">
      <c r="A69" s="421" t="s">
        <v>489</v>
      </c>
      <c r="B69" s="421" t="s">
        <v>1213</v>
      </c>
      <c r="C69" s="416">
        <v>2468</v>
      </c>
      <c r="D69" s="416">
        <v>5632</v>
      </c>
      <c r="E69" s="419"/>
      <c r="F69" s="416">
        <v>2512</v>
      </c>
      <c r="G69" s="419"/>
      <c r="H69" s="416">
        <v>5078</v>
      </c>
      <c r="I69" s="418">
        <v>17872</v>
      </c>
      <c r="J69" s="415">
        <v>39464</v>
      </c>
      <c r="K69" s="416">
        <v>18229</v>
      </c>
      <c r="L69" s="419">
        <v>42324</v>
      </c>
    </row>
    <row r="70" spans="1:12" ht="27" customHeight="1">
      <c r="A70" s="420" t="s">
        <v>490</v>
      </c>
      <c r="B70" s="420" t="s">
        <v>1214</v>
      </c>
      <c r="C70" s="405">
        <v>48129</v>
      </c>
      <c r="D70" s="405">
        <v>130676</v>
      </c>
      <c r="E70" s="407"/>
      <c r="F70" s="405">
        <v>49772</v>
      </c>
      <c r="G70" s="407"/>
      <c r="H70" s="405">
        <v>125194</v>
      </c>
      <c r="I70" s="406">
        <v>335028</v>
      </c>
      <c r="J70" s="404">
        <v>863078</v>
      </c>
      <c r="K70" s="405">
        <v>323576</v>
      </c>
      <c r="L70" s="407">
        <v>800234</v>
      </c>
    </row>
    <row r="71" spans="1:12" ht="17.100000000000001" customHeight="1">
      <c r="A71" s="421" t="s">
        <v>491</v>
      </c>
      <c r="B71" s="421" t="s">
        <v>1215</v>
      </c>
      <c r="C71" s="416">
        <v>3265</v>
      </c>
      <c r="D71" s="416">
        <v>7900</v>
      </c>
      <c r="E71" s="419"/>
      <c r="F71" s="416">
        <v>3573</v>
      </c>
      <c r="G71" s="419"/>
      <c r="H71" s="416">
        <v>7294</v>
      </c>
      <c r="I71" s="418">
        <v>24377</v>
      </c>
      <c r="J71" s="415">
        <v>51544</v>
      </c>
      <c r="K71" s="416">
        <v>24657</v>
      </c>
      <c r="L71" s="419">
        <v>49829</v>
      </c>
    </row>
    <row r="72" spans="1:12" ht="17.100000000000001" customHeight="1">
      <c r="A72" s="421" t="s">
        <v>492</v>
      </c>
      <c r="B72" s="421" t="s">
        <v>1216</v>
      </c>
      <c r="C72" s="416">
        <v>4026</v>
      </c>
      <c r="D72" s="416">
        <v>6221</v>
      </c>
      <c r="E72" s="419"/>
      <c r="F72" s="416">
        <v>5211</v>
      </c>
      <c r="G72" s="419"/>
      <c r="H72" s="416">
        <v>5708</v>
      </c>
      <c r="I72" s="418">
        <v>28482</v>
      </c>
      <c r="J72" s="415">
        <v>42153</v>
      </c>
      <c r="K72" s="416">
        <v>28723</v>
      </c>
      <c r="L72" s="419">
        <v>46359</v>
      </c>
    </row>
    <row r="73" spans="1:12" ht="17.100000000000001" customHeight="1">
      <c r="A73" s="421" t="s">
        <v>493</v>
      </c>
      <c r="B73" s="421" t="s">
        <v>1217</v>
      </c>
      <c r="C73" s="416">
        <v>381</v>
      </c>
      <c r="D73" s="416">
        <v>1167</v>
      </c>
      <c r="E73" s="419"/>
      <c r="F73" s="416">
        <v>344</v>
      </c>
      <c r="G73" s="419"/>
      <c r="H73" s="416">
        <v>1047</v>
      </c>
      <c r="I73" s="418">
        <v>2563</v>
      </c>
      <c r="J73" s="415">
        <v>7589</v>
      </c>
      <c r="K73" s="416">
        <v>2953</v>
      </c>
      <c r="L73" s="419">
        <v>7852</v>
      </c>
    </row>
    <row r="74" spans="1:12" ht="17.100000000000001" customHeight="1">
      <c r="A74" s="421" t="s">
        <v>494</v>
      </c>
      <c r="B74" s="421" t="s">
        <v>1218</v>
      </c>
      <c r="C74" s="416">
        <v>5854</v>
      </c>
      <c r="D74" s="416">
        <v>13302</v>
      </c>
      <c r="E74" s="419"/>
      <c r="F74" s="416">
        <v>5789</v>
      </c>
      <c r="G74" s="419"/>
      <c r="H74" s="416">
        <v>11764</v>
      </c>
      <c r="I74" s="418">
        <v>40567</v>
      </c>
      <c r="J74" s="415">
        <v>87855</v>
      </c>
      <c r="K74" s="416">
        <v>40649</v>
      </c>
      <c r="L74" s="419">
        <v>86780</v>
      </c>
    </row>
    <row r="75" spans="1:12" ht="17.100000000000001" customHeight="1">
      <c r="A75" s="421" t="s">
        <v>495</v>
      </c>
      <c r="B75" s="421" t="s">
        <v>1219</v>
      </c>
      <c r="C75" s="416">
        <v>2990</v>
      </c>
      <c r="D75" s="416">
        <v>31861</v>
      </c>
      <c r="E75" s="419"/>
      <c r="F75" s="416">
        <v>2747</v>
      </c>
      <c r="G75" s="419"/>
      <c r="H75" s="416">
        <v>29238</v>
      </c>
      <c r="I75" s="418">
        <v>19102</v>
      </c>
      <c r="J75" s="415">
        <v>179460</v>
      </c>
      <c r="K75" s="416">
        <v>15486</v>
      </c>
      <c r="L75" s="419">
        <v>111631</v>
      </c>
    </row>
    <row r="76" spans="1:12" ht="17.100000000000001" customHeight="1">
      <c r="A76" s="421" t="s">
        <v>496</v>
      </c>
      <c r="B76" s="421" t="s">
        <v>1220</v>
      </c>
      <c r="C76" s="416">
        <v>1964</v>
      </c>
      <c r="D76" s="416">
        <v>16007</v>
      </c>
      <c r="E76" s="419"/>
      <c r="F76" s="416">
        <v>1994</v>
      </c>
      <c r="G76" s="419"/>
      <c r="H76" s="416">
        <v>15105</v>
      </c>
      <c r="I76" s="418">
        <v>13985</v>
      </c>
      <c r="J76" s="415">
        <v>106943</v>
      </c>
      <c r="K76" s="416">
        <v>12312</v>
      </c>
      <c r="L76" s="419">
        <v>89578</v>
      </c>
    </row>
    <row r="77" spans="1:12" ht="17.100000000000001" customHeight="1">
      <c r="A77" s="421" t="s">
        <v>497</v>
      </c>
      <c r="B77" s="421" t="s">
        <v>1221</v>
      </c>
      <c r="C77" s="416">
        <v>7909</v>
      </c>
      <c r="D77" s="416">
        <v>25639</v>
      </c>
      <c r="E77" s="419"/>
      <c r="F77" s="416">
        <v>8060</v>
      </c>
      <c r="G77" s="419"/>
      <c r="H77" s="416">
        <v>25294</v>
      </c>
      <c r="I77" s="418">
        <v>57156</v>
      </c>
      <c r="J77" s="415">
        <v>170683</v>
      </c>
      <c r="K77" s="416">
        <v>55302</v>
      </c>
      <c r="L77" s="419">
        <v>162818</v>
      </c>
    </row>
    <row r="78" spans="1:12" ht="17.100000000000001" customHeight="1">
      <c r="A78" s="421" t="s">
        <v>498</v>
      </c>
      <c r="B78" s="421" t="s">
        <v>1222</v>
      </c>
      <c r="C78" s="416">
        <v>9321</v>
      </c>
      <c r="D78" s="416">
        <v>26078</v>
      </c>
      <c r="E78" s="419"/>
      <c r="F78" s="416">
        <v>9561</v>
      </c>
      <c r="G78" s="419"/>
      <c r="H78" s="416">
        <v>27209</v>
      </c>
      <c r="I78" s="418">
        <v>68809</v>
      </c>
      <c r="J78" s="415">
        <v>197470</v>
      </c>
      <c r="K78" s="416">
        <v>77455</v>
      </c>
      <c r="L78" s="419">
        <v>222235</v>
      </c>
    </row>
    <row r="79" spans="1:12" ht="17.100000000000001" customHeight="1">
      <c r="A79" s="421" t="s">
        <v>499</v>
      </c>
      <c r="B79" s="421" t="s">
        <v>1223</v>
      </c>
      <c r="C79" s="416">
        <v>12418</v>
      </c>
      <c r="D79" s="416">
        <v>2501</v>
      </c>
      <c r="E79" s="419"/>
      <c r="F79" s="416">
        <v>12494</v>
      </c>
      <c r="G79" s="419"/>
      <c r="H79" s="416">
        <v>2534</v>
      </c>
      <c r="I79" s="418">
        <v>79987</v>
      </c>
      <c r="J79" s="415">
        <v>19381</v>
      </c>
      <c r="K79" s="416">
        <v>66038</v>
      </c>
      <c r="L79" s="419">
        <v>23152</v>
      </c>
    </row>
    <row r="80" spans="1:12" ht="27" customHeight="1">
      <c r="A80" s="420" t="s">
        <v>500</v>
      </c>
      <c r="B80" s="420" t="s">
        <v>1224</v>
      </c>
      <c r="C80" s="405">
        <v>11639</v>
      </c>
      <c r="D80" s="405">
        <v>41328</v>
      </c>
      <c r="E80" s="407"/>
      <c r="F80" s="405">
        <v>14652</v>
      </c>
      <c r="G80" s="407"/>
      <c r="H80" s="405">
        <v>35743</v>
      </c>
      <c r="I80" s="406">
        <v>87900</v>
      </c>
      <c r="J80" s="404">
        <v>337619</v>
      </c>
      <c r="K80" s="405">
        <v>78067</v>
      </c>
      <c r="L80" s="407">
        <v>263342</v>
      </c>
    </row>
    <row r="81" spans="1:12" ht="17.100000000000001" customHeight="1">
      <c r="A81" s="421" t="s">
        <v>501</v>
      </c>
      <c r="B81" s="421" t="s">
        <v>1225</v>
      </c>
      <c r="C81" s="416">
        <v>153</v>
      </c>
      <c r="D81" s="416">
        <v>1156</v>
      </c>
      <c r="E81" s="419"/>
      <c r="F81" s="416">
        <v>167</v>
      </c>
      <c r="G81" s="419"/>
      <c r="H81" s="416">
        <v>891</v>
      </c>
      <c r="I81" s="418">
        <v>1176</v>
      </c>
      <c r="J81" s="415">
        <v>7229</v>
      </c>
      <c r="K81" s="416">
        <v>1292</v>
      </c>
      <c r="L81" s="419">
        <v>7546</v>
      </c>
    </row>
    <row r="82" spans="1:12" ht="17.100000000000001" customHeight="1">
      <c r="A82" s="421" t="s">
        <v>502</v>
      </c>
      <c r="B82" s="421" t="s">
        <v>1226</v>
      </c>
      <c r="C82" s="416">
        <v>456</v>
      </c>
      <c r="D82" s="416">
        <v>4363</v>
      </c>
      <c r="E82" s="419"/>
      <c r="F82" s="416">
        <v>454</v>
      </c>
      <c r="G82" s="419"/>
      <c r="H82" s="416">
        <v>3974</v>
      </c>
      <c r="I82" s="418">
        <v>3170</v>
      </c>
      <c r="J82" s="415">
        <v>31011</v>
      </c>
      <c r="K82" s="416">
        <v>3255</v>
      </c>
      <c r="L82" s="419">
        <v>32321</v>
      </c>
    </row>
    <row r="83" spans="1:12" ht="17.100000000000001" customHeight="1">
      <c r="A83" s="421" t="s">
        <v>503</v>
      </c>
      <c r="B83" s="421" t="s">
        <v>1227</v>
      </c>
      <c r="C83" s="416">
        <v>55</v>
      </c>
      <c r="D83" s="416">
        <v>1011</v>
      </c>
      <c r="E83" s="419"/>
      <c r="F83" s="416">
        <v>57</v>
      </c>
      <c r="G83" s="419"/>
      <c r="H83" s="416">
        <v>873</v>
      </c>
      <c r="I83" s="418">
        <v>416</v>
      </c>
      <c r="J83" s="415">
        <v>6577</v>
      </c>
      <c r="K83" s="416">
        <v>423</v>
      </c>
      <c r="L83" s="419">
        <v>6438</v>
      </c>
    </row>
    <row r="84" spans="1:12" ht="17.100000000000001" customHeight="1">
      <c r="A84" s="421" t="s">
        <v>504</v>
      </c>
      <c r="B84" s="421" t="s">
        <v>1228</v>
      </c>
      <c r="C84" s="416">
        <v>257</v>
      </c>
      <c r="D84" s="416">
        <v>8418</v>
      </c>
      <c r="E84" s="419"/>
      <c r="F84" s="416">
        <v>264</v>
      </c>
      <c r="G84" s="419"/>
      <c r="H84" s="416">
        <v>7097</v>
      </c>
      <c r="I84" s="418">
        <v>1933</v>
      </c>
      <c r="J84" s="415">
        <v>50842</v>
      </c>
      <c r="K84" s="416">
        <v>1786</v>
      </c>
      <c r="L84" s="419">
        <v>48532</v>
      </c>
    </row>
    <row r="85" spans="1:12" ht="17.100000000000001" customHeight="1">
      <c r="A85" s="421" t="s">
        <v>328</v>
      </c>
      <c r="B85" s="421" t="s">
        <v>1229</v>
      </c>
      <c r="C85" s="416">
        <v>82</v>
      </c>
      <c r="D85" s="416">
        <v>2405</v>
      </c>
      <c r="E85" s="419"/>
      <c r="F85" s="416">
        <v>81</v>
      </c>
      <c r="G85" s="419"/>
      <c r="H85" s="416">
        <v>2309</v>
      </c>
      <c r="I85" s="418">
        <v>575</v>
      </c>
      <c r="J85" s="415">
        <v>15691</v>
      </c>
      <c r="K85" s="416">
        <v>496</v>
      </c>
      <c r="L85" s="419">
        <v>15403</v>
      </c>
    </row>
    <row r="86" spans="1:12" ht="17.100000000000001" customHeight="1">
      <c r="A86" s="421" t="s">
        <v>505</v>
      </c>
      <c r="B86" s="421" t="s">
        <v>1230</v>
      </c>
      <c r="C86" s="416">
        <v>4836</v>
      </c>
      <c r="D86" s="416">
        <v>7939</v>
      </c>
      <c r="E86" s="419"/>
      <c r="F86" s="416">
        <v>5266</v>
      </c>
      <c r="G86" s="419"/>
      <c r="H86" s="416">
        <v>7385</v>
      </c>
      <c r="I86" s="418">
        <v>34177</v>
      </c>
      <c r="J86" s="415">
        <v>51723</v>
      </c>
      <c r="K86" s="416">
        <v>32776</v>
      </c>
      <c r="L86" s="419">
        <v>48850</v>
      </c>
    </row>
    <row r="87" spans="1:12" ht="17.100000000000001" customHeight="1">
      <c r="A87" s="421" t="s">
        <v>506</v>
      </c>
      <c r="B87" s="421" t="s">
        <v>1231</v>
      </c>
      <c r="C87" s="416">
        <v>524</v>
      </c>
      <c r="D87" s="416">
        <v>1723</v>
      </c>
      <c r="E87" s="419"/>
      <c r="F87" s="416">
        <v>563</v>
      </c>
      <c r="G87" s="419"/>
      <c r="H87" s="416">
        <v>1276</v>
      </c>
      <c r="I87" s="418">
        <v>3836</v>
      </c>
      <c r="J87" s="415">
        <v>10642</v>
      </c>
      <c r="K87" s="416">
        <v>3783</v>
      </c>
      <c r="L87" s="419">
        <v>10323</v>
      </c>
    </row>
    <row r="88" spans="1:12" ht="17.100000000000001" customHeight="1">
      <c r="A88" s="421" t="s">
        <v>507</v>
      </c>
      <c r="B88" s="421" t="s">
        <v>1224</v>
      </c>
      <c r="C88" s="416">
        <v>5278</v>
      </c>
      <c r="D88" s="416">
        <v>14314</v>
      </c>
      <c r="E88" s="419"/>
      <c r="F88" s="416">
        <v>7799</v>
      </c>
      <c r="G88" s="419"/>
      <c r="H88" s="416">
        <v>11937</v>
      </c>
      <c r="I88" s="418">
        <v>42616</v>
      </c>
      <c r="J88" s="415">
        <v>163905</v>
      </c>
      <c r="K88" s="416">
        <v>34254</v>
      </c>
      <c r="L88" s="419">
        <v>93928</v>
      </c>
    </row>
    <row r="89" spans="1:12" ht="27" customHeight="1">
      <c r="A89" s="420" t="s">
        <v>508</v>
      </c>
      <c r="B89" s="420" t="s">
        <v>1114</v>
      </c>
      <c r="C89" s="405">
        <v>9316</v>
      </c>
      <c r="D89" s="405">
        <v>23393</v>
      </c>
      <c r="E89" s="407"/>
      <c r="F89" s="405">
        <v>7979</v>
      </c>
      <c r="G89" s="407"/>
      <c r="H89" s="405">
        <v>12826</v>
      </c>
      <c r="I89" s="406">
        <v>57654</v>
      </c>
      <c r="J89" s="404">
        <v>104034</v>
      </c>
      <c r="K89" s="405">
        <v>53512</v>
      </c>
      <c r="L89" s="407">
        <v>81650</v>
      </c>
    </row>
    <row r="90" spans="1:12" ht="17.100000000000001" customHeight="1">
      <c r="A90" s="414" t="s">
        <v>509</v>
      </c>
      <c r="B90" s="414" t="s">
        <v>1232</v>
      </c>
      <c r="C90" s="416">
        <v>850</v>
      </c>
      <c r="D90" s="416">
        <v>10015</v>
      </c>
      <c r="E90" s="419"/>
      <c r="F90" s="416">
        <v>910</v>
      </c>
      <c r="H90" s="416">
        <v>9245</v>
      </c>
      <c r="I90" s="416">
        <v>6181</v>
      </c>
      <c r="J90" s="415">
        <v>66171</v>
      </c>
      <c r="K90" s="416">
        <v>6207</v>
      </c>
      <c r="L90" s="419">
        <v>58924</v>
      </c>
    </row>
    <row r="91" spans="1:12" ht="17.100000000000001" customHeight="1">
      <c r="A91" s="414" t="s">
        <v>510</v>
      </c>
      <c r="B91" s="414" t="s">
        <v>1233</v>
      </c>
      <c r="C91" s="416">
        <v>40</v>
      </c>
      <c r="D91" s="416">
        <v>130</v>
      </c>
      <c r="E91" s="419"/>
      <c r="F91" s="416">
        <v>21</v>
      </c>
      <c r="H91" s="416">
        <v>145</v>
      </c>
      <c r="I91" s="416">
        <v>232</v>
      </c>
      <c r="J91" s="415">
        <v>1197</v>
      </c>
      <c r="K91" s="416">
        <v>114</v>
      </c>
      <c r="L91" s="419">
        <v>1250</v>
      </c>
    </row>
    <row r="92" spans="1:12" ht="17.100000000000001" customHeight="1">
      <c r="A92" s="414" t="s">
        <v>511</v>
      </c>
      <c r="B92" s="414" t="s">
        <v>1234</v>
      </c>
      <c r="C92" s="416">
        <v>1</v>
      </c>
      <c r="D92" s="416">
        <v>1</v>
      </c>
      <c r="E92" s="419"/>
      <c r="F92" s="416">
        <v>3</v>
      </c>
      <c r="H92" s="416">
        <v>1</v>
      </c>
      <c r="I92" s="416">
        <v>13</v>
      </c>
      <c r="J92" s="415">
        <v>58</v>
      </c>
      <c r="K92" s="416">
        <v>22</v>
      </c>
      <c r="L92" s="419">
        <v>157</v>
      </c>
    </row>
    <row r="93" spans="1:12" ht="17.100000000000001" customHeight="1">
      <c r="A93" s="414" t="s">
        <v>512</v>
      </c>
      <c r="B93" s="414" t="s">
        <v>1235</v>
      </c>
      <c r="C93" s="416">
        <v>3364</v>
      </c>
      <c r="D93" s="416">
        <v>10491</v>
      </c>
      <c r="E93" s="419"/>
      <c r="F93" s="416">
        <v>1482</v>
      </c>
      <c r="H93" s="416">
        <v>929</v>
      </c>
      <c r="I93" s="416">
        <v>16335</v>
      </c>
      <c r="J93" s="415">
        <v>20573</v>
      </c>
      <c r="K93" s="416">
        <v>15857</v>
      </c>
      <c r="L93" s="419">
        <v>7452</v>
      </c>
    </row>
    <row r="94" spans="1:12" ht="17.100000000000001" customHeight="1">
      <c r="A94" s="414" t="s">
        <v>513</v>
      </c>
      <c r="B94" s="414" t="s">
        <v>1236</v>
      </c>
      <c r="C94" s="416">
        <v>5061</v>
      </c>
      <c r="D94" s="416">
        <v>2756</v>
      </c>
      <c r="E94" s="419"/>
      <c r="F94" s="416">
        <v>5563</v>
      </c>
      <c r="H94" s="416">
        <v>2507</v>
      </c>
      <c r="I94" s="416">
        <v>34892</v>
      </c>
      <c r="J94" s="415">
        <v>16036</v>
      </c>
      <c r="K94" s="416">
        <v>31311</v>
      </c>
      <c r="L94" s="419">
        <v>13867</v>
      </c>
    </row>
    <row r="95" spans="1:12" ht="27" customHeight="1">
      <c r="A95" s="422" t="s">
        <v>514</v>
      </c>
      <c r="B95" s="422" t="s">
        <v>1237</v>
      </c>
      <c r="C95" s="405">
        <v>32316</v>
      </c>
      <c r="D95" s="438" t="s">
        <v>515</v>
      </c>
      <c r="E95" s="407"/>
      <c r="F95" s="405">
        <v>32269</v>
      </c>
      <c r="G95" s="407"/>
      <c r="H95" s="405" t="s">
        <v>515</v>
      </c>
      <c r="I95" s="406">
        <v>242039</v>
      </c>
      <c r="J95" s="404" t="s">
        <v>515</v>
      </c>
      <c r="K95" s="405">
        <v>197642</v>
      </c>
      <c r="L95" s="407" t="s">
        <v>515</v>
      </c>
    </row>
    <row r="96" spans="1:12" ht="17.100000000000001" customHeight="1">
      <c r="A96" s="408" t="s">
        <v>437</v>
      </c>
      <c r="B96" s="408" t="s">
        <v>1159</v>
      </c>
      <c r="C96" s="410">
        <v>31272</v>
      </c>
      <c r="D96" s="410" t="s">
        <v>515</v>
      </c>
      <c r="E96" s="413"/>
      <c r="F96" s="410">
        <v>30939</v>
      </c>
      <c r="G96" s="413"/>
      <c r="H96" s="410" t="s">
        <v>515</v>
      </c>
      <c r="I96" s="412">
        <v>233422</v>
      </c>
      <c r="J96" s="409" t="s">
        <v>515</v>
      </c>
      <c r="K96" s="410">
        <v>187398</v>
      </c>
      <c r="L96" s="413" t="s">
        <v>515</v>
      </c>
    </row>
    <row r="97" spans="1:12" ht="17.100000000000001" customHeight="1">
      <c r="A97" s="423" t="s">
        <v>438</v>
      </c>
      <c r="B97" s="423" t="s">
        <v>1160</v>
      </c>
      <c r="C97" s="425">
        <v>502</v>
      </c>
      <c r="D97" s="425" t="s">
        <v>515</v>
      </c>
      <c r="E97" s="426"/>
      <c r="F97" s="425">
        <v>564</v>
      </c>
      <c r="G97" s="426"/>
      <c r="H97" s="425" t="s">
        <v>515</v>
      </c>
      <c r="I97" s="427">
        <v>4447</v>
      </c>
      <c r="J97" s="424" t="s">
        <v>515</v>
      </c>
      <c r="K97" s="425">
        <v>4726</v>
      </c>
      <c r="L97" s="426" t="s">
        <v>515</v>
      </c>
    </row>
    <row r="98" spans="1:12" ht="22.35" customHeight="1">
      <c r="A98" s="381" t="s">
        <v>1152</v>
      </c>
      <c r="B98" s="381"/>
      <c r="C98" s="428"/>
      <c r="D98" s="428"/>
      <c r="E98" s="428"/>
      <c r="F98" s="428"/>
      <c r="G98" s="428"/>
      <c r="H98" s="428"/>
      <c r="I98" s="381"/>
      <c r="J98" s="381"/>
      <c r="K98" s="428"/>
      <c r="L98" s="429"/>
    </row>
    <row r="99" spans="1:12">
      <c r="A99" s="381" t="s">
        <v>516</v>
      </c>
      <c r="B99" s="381"/>
      <c r="C99" s="428"/>
      <c r="D99" s="428"/>
      <c r="E99" s="428"/>
      <c r="F99" s="428"/>
      <c r="G99" s="428"/>
      <c r="H99" s="428"/>
      <c r="I99" s="381"/>
      <c r="J99" s="381"/>
      <c r="K99" s="428"/>
      <c r="L99" s="429"/>
    </row>
    <row r="100" spans="1:12" ht="22.35" customHeight="1">
      <c r="A100" s="912" t="s">
        <v>1445</v>
      </c>
      <c r="B100" s="381"/>
      <c r="C100" s="428"/>
      <c r="D100" s="428"/>
      <c r="E100" s="428"/>
      <c r="F100" s="428"/>
      <c r="G100" s="428"/>
      <c r="H100" s="428"/>
      <c r="I100" s="381"/>
      <c r="J100" s="381"/>
      <c r="K100" s="428"/>
      <c r="L100" s="429"/>
    </row>
    <row r="101" spans="1:12" ht="22.35" customHeight="1">
      <c r="A101" s="381"/>
      <c r="B101" s="381"/>
      <c r="C101" s="428"/>
      <c r="D101" s="428"/>
      <c r="E101" s="428"/>
      <c r="F101" s="428"/>
      <c r="G101" s="428"/>
      <c r="H101" s="428"/>
      <c r="I101" s="381"/>
      <c r="J101" s="381"/>
      <c r="K101" s="428"/>
      <c r="L101" s="429"/>
    </row>
    <row r="102" spans="1:12" ht="22.35" customHeight="1">
      <c r="A102" s="381" t="s">
        <v>1147</v>
      </c>
      <c r="B102" s="381"/>
      <c r="C102" s="428"/>
      <c r="D102" s="428"/>
      <c r="E102" s="428"/>
      <c r="F102" s="428"/>
      <c r="G102" s="428"/>
      <c r="H102" s="428"/>
      <c r="I102" s="381"/>
      <c r="J102" s="381"/>
      <c r="K102" s="428"/>
      <c r="L102" s="429"/>
    </row>
    <row r="103" spans="1:12" ht="22.35" customHeight="1">
      <c r="A103" s="912" t="s">
        <v>1444</v>
      </c>
      <c r="B103" s="381"/>
      <c r="C103" s="428"/>
      <c r="D103" s="428"/>
      <c r="E103" s="428"/>
      <c r="F103" s="428"/>
      <c r="G103" s="428"/>
      <c r="H103" s="428"/>
      <c r="I103" s="381"/>
      <c r="J103" s="381"/>
      <c r="K103" s="428"/>
      <c r="L103" s="429"/>
    </row>
    <row r="104" spans="1:12" ht="22.35" customHeight="1">
      <c r="A104" s="381"/>
      <c r="B104" s="381"/>
      <c r="C104" s="428"/>
      <c r="D104" s="428"/>
      <c r="E104" s="428"/>
      <c r="F104" s="428"/>
      <c r="G104" s="428"/>
      <c r="H104" s="428"/>
      <c r="I104" s="381"/>
      <c r="J104" s="381"/>
      <c r="K104" s="428"/>
      <c r="L104" s="429"/>
    </row>
    <row r="105" spans="1:12" ht="22.35" customHeight="1">
      <c r="A105" s="381" t="s">
        <v>1148</v>
      </c>
      <c r="B105" s="381"/>
      <c r="C105" s="428"/>
      <c r="D105" s="428"/>
      <c r="E105" s="428"/>
      <c r="F105" s="428"/>
      <c r="G105" s="428"/>
      <c r="H105" s="428"/>
      <c r="I105" s="381"/>
      <c r="J105" s="381"/>
      <c r="K105" s="428"/>
      <c r="L105" s="429"/>
    </row>
    <row r="106" spans="1:12">
      <c r="A106" s="381" t="s">
        <v>1149</v>
      </c>
      <c r="B106" s="381"/>
      <c r="C106" s="428"/>
      <c r="D106" s="428"/>
      <c r="E106" s="428"/>
      <c r="F106" s="428"/>
      <c r="G106" s="428"/>
      <c r="H106" s="428"/>
      <c r="I106" s="381"/>
      <c r="J106" s="381"/>
      <c r="K106" s="428"/>
      <c r="L106" s="429"/>
    </row>
    <row r="107" spans="1:12" ht="22.35" customHeight="1">
      <c r="A107" s="912" t="s">
        <v>1443</v>
      </c>
      <c r="B107" s="381"/>
      <c r="C107" s="428"/>
      <c r="D107" s="428"/>
      <c r="E107" s="428"/>
      <c r="F107" s="428"/>
      <c r="G107" s="428"/>
      <c r="H107" s="428"/>
      <c r="I107" s="381"/>
      <c r="J107" s="381"/>
      <c r="K107" s="428"/>
      <c r="L107" s="429"/>
    </row>
    <row r="108" spans="1:12" ht="22.35" customHeight="1">
      <c r="A108" s="381"/>
      <c r="B108" s="381"/>
      <c r="C108" s="428"/>
      <c r="D108" s="428"/>
      <c r="E108" s="428"/>
      <c r="F108" s="428"/>
      <c r="G108" s="428"/>
      <c r="H108" s="428"/>
      <c r="I108" s="381"/>
      <c r="J108" s="381"/>
      <c r="K108" s="428"/>
      <c r="L108" s="429"/>
    </row>
    <row r="109" spans="1:12" ht="22.35" customHeight="1">
      <c r="A109" s="381" t="s">
        <v>1150</v>
      </c>
      <c r="B109" s="381"/>
      <c r="C109" s="428"/>
      <c r="D109" s="428"/>
      <c r="E109" s="428"/>
      <c r="F109" s="428"/>
      <c r="G109" s="428"/>
      <c r="H109" s="428"/>
      <c r="I109" s="381"/>
      <c r="J109" s="381"/>
      <c r="K109" s="428"/>
      <c r="L109" s="429"/>
    </row>
    <row r="110" spans="1:12">
      <c r="A110" s="381" t="s">
        <v>1151</v>
      </c>
      <c r="B110" s="381"/>
      <c r="C110" s="428"/>
      <c r="D110" s="428"/>
      <c r="E110" s="428"/>
      <c r="F110" s="428"/>
      <c r="G110" s="428"/>
      <c r="H110" s="428"/>
      <c r="I110" s="381"/>
      <c r="J110" s="381"/>
      <c r="K110" s="428"/>
      <c r="L110" s="429"/>
    </row>
    <row r="111" spans="1:12" ht="22.35" customHeight="1">
      <c r="A111" s="912" t="s">
        <v>1442</v>
      </c>
      <c r="B111" s="381"/>
      <c r="C111" s="428"/>
      <c r="D111" s="428"/>
      <c r="E111" s="428"/>
      <c r="F111" s="428"/>
      <c r="G111" s="428"/>
      <c r="H111" s="428"/>
      <c r="I111" s="381"/>
      <c r="J111" s="381"/>
      <c r="K111" s="428"/>
      <c r="L111" s="429"/>
    </row>
    <row r="112" spans="1:12" ht="22.35" customHeight="1">
      <c r="A112" s="381"/>
      <c r="B112" s="381"/>
      <c r="C112" s="428"/>
      <c r="D112" s="428"/>
      <c r="E112" s="428"/>
      <c r="F112" s="428"/>
      <c r="G112" s="428"/>
      <c r="H112" s="428"/>
      <c r="I112" s="381"/>
      <c r="J112" s="381"/>
      <c r="K112" s="428"/>
      <c r="L112" s="429"/>
    </row>
    <row r="113" spans="1:12" ht="22.35" customHeight="1">
      <c r="A113" s="43" t="s">
        <v>517</v>
      </c>
      <c r="B113" s="43"/>
      <c r="K113" s="45"/>
      <c r="L113" s="45"/>
    </row>
    <row r="114" spans="1:12" ht="15" customHeight="1">
      <c r="A114" s="43" t="s">
        <v>518</v>
      </c>
      <c r="B114" s="43"/>
      <c r="K114" s="2"/>
      <c r="L114" s="2"/>
    </row>
    <row r="115" spans="1:12" ht="15" customHeight="1">
      <c r="A115" s="61" t="s">
        <v>93</v>
      </c>
      <c r="B115" s="61"/>
      <c r="K115" s="2"/>
      <c r="L115" s="2"/>
    </row>
    <row r="116" spans="1:12" ht="22.35" customHeight="1">
      <c r="A116" s="2" t="str">
        <f>'5'!$A$60</f>
        <v>데이터의 출처·비표본 오차·정의 및 순 조정에 포함되어 있는 세부사항에 대한 정보는 공표자료의 주석을 확인하거나 위 링크에서 확인하기를 바랍니다.</v>
      </c>
      <c r="K116" s="2"/>
      <c r="L116" s="2"/>
    </row>
  </sheetData>
  <mergeCells count="1">
    <mergeCell ref="A9:A11"/>
  </mergeCells>
  <phoneticPr fontId="37" type="noConversion"/>
  <printOptions horizontalCentered="1"/>
  <pageMargins left="0.7" right="0.7" top="0.5" bottom="0.5" header="0.3" footer="0.3"/>
  <pageSetup scale="56" firstPageNumber="18" fitToHeight="2" orientation="portrait" useFirstPageNumber="1" r:id="rId1"/>
  <rowBreaks count="1" manualBreakCount="1">
    <brk id="59" max="10" man="1"/>
  </rowBreaks>
  <customProperties>
    <customPr name="SourceTableID" r:id="rId2"/>
  </customPropertie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7EB1F-0277-45D3-82EE-2A01F8C0DB58}">
  <sheetPr codeName="Sheet17">
    <pageSetUpPr fitToPage="1"/>
  </sheetPr>
  <dimension ref="A1:D66"/>
  <sheetViews>
    <sheetView showGridLines="0" showOutlineSymbols="0" zoomScale="85" zoomScaleNormal="85" workbookViewId="0"/>
  </sheetViews>
  <sheetFormatPr defaultColWidth="9.6640625" defaultRowHeight="15"/>
  <cols>
    <col min="1" max="4" width="21" style="2" customWidth="1"/>
  </cols>
  <sheetData>
    <row r="1" spans="1:4" ht="15.75">
      <c r="A1" s="2" t="s">
        <v>58</v>
      </c>
      <c r="D1" s="88"/>
    </row>
    <row r="2" spans="1:4" ht="25.35" customHeight="1">
      <c r="A2" s="286" t="s">
        <v>352</v>
      </c>
      <c r="B2" s="308"/>
      <c r="C2" s="308"/>
      <c r="D2" s="309"/>
    </row>
    <row r="3" spans="1:4" ht="25.35" customHeight="1">
      <c r="A3" s="812" t="str">
        <f>VLOOKUP(A2,'Table of Contents'!A:C,3,0)</f>
        <v xml:space="preserve"> 원계열</v>
      </c>
      <c r="B3" s="813"/>
      <c r="C3" s="813"/>
      <c r="D3" s="813"/>
    </row>
    <row r="4" spans="1:4" ht="45" customHeight="1">
      <c r="A4" s="4" t="s">
        <v>519</v>
      </c>
      <c r="B4" s="5"/>
      <c r="C4" s="5"/>
      <c r="D4" s="5"/>
    </row>
    <row r="5" spans="1:4" ht="45" customHeight="1">
      <c r="A5" s="4" t="str">
        <f>VLOOKUP(MID(A4,SEARCH(".",A4)+2,LEN(A4)),'Table of Contents'!B:C,2,0)</f>
        <v xml:space="preserve"> 신기술 제품 무역</v>
      </c>
      <c r="B5" s="5"/>
      <c r="C5" s="5"/>
      <c r="D5" s="5"/>
    </row>
    <row r="6" spans="1:4" ht="20.100000000000001" customHeight="1">
      <c r="A6" s="7" t="s">
        <v>359</v>
      </c>
      <c r="B6" s="8"/>
      <c r="C6" s="8"/>
      <c r="D6" s="8"/>
    </row>
    <row r="7" spans="1:4" ht="20.100000000000001" customHeight="1" thickBot="1">
      <c r="A7" s="7" t="s">
        <v>1059</v>
      </c>
      <c r="B7" s="8"/>
      <c r="C7" s="8"/>
      <c r="D7" s="8"/>
    </row>
    <row r="8" spans="1:4" ht="35.1" customHeight="1" thickTop="1" thickBot="1">
      <c r="A8" s="443" t="s">
        <v>61</v>
      </c>
      <c r="B8" s="444" t="s">
        <v>62</v>
      </c>
      <c r="C8" s="445" t="s">
        <v>63</v>
      </c>
      <c r="D8" s="445" t="s">
        <v>64</v>
      </c>
    </row>
    <row r="9" spans="1:4" ht="35.1" customHeight="1" thickTop="1" thickBot="1">
      <c r="A9" s="443" t="s">
        <v>1069</v>
      </c>
      <c r="B9" s="852" t="s">
        <v>1071</v>
      </c>
      <c r="C9" s="853" t="s">
        <v>1073</v>
      </c>
      <c r="D9" s="853" t="s">
        <v>1075</v>
      </c>
    </row>
    <row r="10" spans="1:4" ht="30.6" customHeight="1" thickTop="1">
      <c r="A10" s="439" t="s">
        <v>68</v>
      </c>
      <c r="B10" s="24"/>
      <c r="C10" s="20"/>
      <c r="D10" s="21"/>
    </row>
    <row r="11" spans="1:4" ht="25.35" customHeight="1">
      <c r="A11" s="441" t="s">
        <v>69</v>
      </c>
      <c r="B11" s="36">
        <v>-217890</v>
      </c>
      <c r="C11" s="32">
        <v>418677</v>
      </c>
      <c r="D11" s="33">
        <v>636568</v>
      </c>
    </row>
    <row r="12" spans="1:4" ht="17.100000000000001" customHeight="1">
      <c r="A12" s="440" t="s">
        <v>70</v>
      </c>
      <c r="B12" s="30">
        <v>-114537</v>
      </c>
      <c r="C12" s="26">
        <v>236445</v>
      </c>
      <c r="D12" s="27">
        <v>350982</v>
      </c>
    </row>
    <row r="13" spans="1:4" ht="22.35" customHeight="1">
      <c r="A13" s="441" t="s">
        <v>71</v>
      </c>
      <c r="B13" s="36">
        <v>-16267</v>
      </c>
      <c r="C13" s="32">
        <v>32114</v>
      </c>
      <c r="D13" s="33">
        <v>48381</v>
      </c>
    </row>
    <row r="14" spans="1:4" ht="15" customHeight="1">
      <c r="A14" s="441" t="s">
        <v>72</v>
      </c>
      <c r="B14" s="36">
        <v>-16137</v>
      </c>
      <c r="C14" s="32">
        <v>29147</v>
      </c>
      <c r="D14" s="33">
        <v>45284</v>
      </c>
    </row>
    <row r="15" spans="1:4" ht="15" customHeight="1">
      <c r="A15" s="441" t="s">
        <v>73</v>
      </c>
      <c r="B15" s="36">
        <v>-14263</v>
      </c>
      <c r="C15" s="32">
        <v>38382</v>
      </c>
      <c r="D15" s="33">
        <v>52644</v>
      </c>
    </row>
    <row r="16" spans="1:4" ht="15" customHeight="1">
      <c r="A16" s="441" t="s">
        <v>74</v>
      </c>
      <c r="B16" s="36">
        <v>-14747</v>
      </c>
      <c r="C16" s="32">
        <v>33671</v>
      </c>
      <c r="D16" s="33">
        <v>48418</v>
      </c>
    </row>
    <row r="17" spans="1:4" ht="15" customHeight="1">
      <c r="A17" s="441" t="s">
        <v>75</v>
      </c>
      <c r="B17" s="36">
        <v>-17472</v>
      </c>
      <c r="C17" s="32">
        <v>33875</v>
      </c>
      <c r="D17" s="33">
        <v>51348</v>
      </c>
    </row>
    <row r="18" spans="1:4" ht="15" customHeight="1">
      <c r="A18" s="441" t="s">
        <v>76</v>
      </c>
      <c r="B18" s="36">
        <v>-17126</v>
      </c>
      <c r="C18" s="32">
        <v>35591</v>
      </c>
      <c r="D18" s="33">
        <v>52717</v>
      </c>
    </row>
    <row r="19" spans="1:4" ht="20.100000000000001" customHeight="1">
      <c r="A19" s="441" t="s">
        <v>77</v>
      </c>
      <c r="B19" s="36">
        <v>-18524</v>
      </c>
      <c r="C19" s="32">
        <v>33664</v>
      </c>
      <c r="D19" s="33">
        <v>52189</v>
      </c>
    </row>
    <row r="20" spans="1:4" ht="15" customHeight="1">
      <c r="A20" s="441" t="s">
        <v>78</v>
      </c>
      <c r="B20" s="36">
        <v>-17993</v>
      </c>
      <c r="C20" s="32">
        <v>35238</v>
      </c>
      <c r="D20" s="33">
        <v>53231</v>
      </c>
    </row>
    <row r="21" spans="1:4" ht="15" customHeight="1">
      <c r="A21" s="441" t="s">
        <v>79</v>
      </c>
      <c r="B21" s="36">
        <v>-20466</v>
      </c>
      <c r="C21" s="32">
        <v>37103</v>
      </c>
      <c r="D21" s="33">
        <v>57569</v>
      </c>
    </row>
    <row r="22" spans="1:4" ht="15" customHeight="1">
      <c r="A22" s="441" t="s">
        <v>80</v>
      </c>
      <c r="B22" s="36">
        <v>-26114</v>
      </c>
      <c r="C22" s="32">
        <v>36774</v>
      </c>
      <c r="D22" s="33">
        <v>62889</v>
      </c>
    </row>
    <row r="23" spans="1:4" ht="15" customHeight="1">
      <c r="A23" s="441" t="s">
        <v>81</v>
      </c>
      <c r="B23" s="36">
        <v>-20936</v>
      </c>
      <c r="C23" s="32">
        <v>36032</v>
      </c>
      <c r="D23" s="33">
        <v>56968</v>
      </c>
    </row>
    <row r="24" spans="1:4" ht="15" customHeight="1">
      <c r="A24" s="441" t="s">
        <v>82</v>
      </c>
      <c r="B24" s="36">
        <v>-17845</v>
      </c>
      <c r="C24" s="32">
        <v>37085</v>
      </c>
      <c r="D24" s="33">
        <v>54929</v>
      </c>
    </row>
    <row r="25" spans="1:4" ht="30.6" customHeight="1">
      <c r="A25" s="442" t="s">
        <v>83</v>
      </c>
      <c r="B25" s="42"/>
      <c r="C25" s="38"/>
      <c r="D25" s="39"/>
    </row>
    <row r="26" spans="1:4" ht="25.35" customHeight="1">
      <c r="A26" s="441" t="s">
        <v>69</v>
      </c>
      <c r="B26" s="36">
        <v>-297217</v>
      </c>
      <c r="C26" s="32">
        <v>466172</v>
      </c>
      <c r="D26" s="33">
        <v>763389</v>
      </c>
    </row>
    <row r="27" spans="1:4" ht="17.100000000000001" customHeight="1">
      <c r="A27" s="440" t="s">
        <v>70</v>
      </c>
      <c r="B27" s="30">
        <v>-151559</v>
      </c>
      <c r="C27" s="26">
        <v>261620</v>
      </c>
      <c r="D27" s="27">
        <v>413179</v>
      </c>
    </row>
    <row r="28" spans="1:4" ht="22.35" customHeight="1">
      <c r="A28" s="441" t="s">
        <v>71</v>
      </c>
      <c r="B28" s="36">
        <v>-19352</v>
      </c>
      <c r="C28" s="32">
        <v>33861</v>
      </c>
      <c r="D28" s="33">
        <v>53213</v>
      </c>
    </row>
    <row r="29" spans="1:4" ht="15" customHeight="1">
      <c r="A29" s="441" t="s">
        <v>72</v>
      </c>
      <c r="B29" s="36">
        <v>-16775</v>
      </c>
      <c r="C29" s="32">
        <v>33365</v>
      </c>
      <c r="D29" s="33">
        <v>50140</v>
      </c>
    </row>
    <row r="30" spans="1:4" ht="15" customHeight="1">
      <c r="A30" s="441" t="s">
        <v>73</v>
      </c>
      <c r="B30" s="36">
        <v>-18097</v>
      </c>
      <c r="C30" s="32">
        <v>39109</v>
      </c>
      <c r="D30" s="33">
        <v>57206</v>
      </c>
    </row>
    <row r="31" spans="1:4" ht="15" customHeight="1">
      <c r="A31" s="441" t="s">
        <v>74</v>
      </c>
      <c r="B31" s="36">
        <v>-25351</v>
      </c>
      <c r="C31" s="32">
        <v>36218</v>
      </c>
      <c r="D31" s="33">
        <v>61569</v>
      </c>
    </row>
    <row r="32" spans="1:4" ht="15" customHeight="1">
      <c r="A32" s="441" t="s">
        <v>75</v>
      </c>
      <c r="B32" s="36">
        <v>-24480</v>
      </c>
      <c r="C32" s="32">
        <v>37366</v>
      </c>
      <c r="D32" s="33">
        <v>61846</v>
      </c>
    </row>
    <row r="33" spans="1:4" ht="15" customHeight="1">
      <c r="A33" s="441" t="s">
        <v>76</v>
      </c>
      <c r="B33" s="36">
        <v>-20701</v>
      </c>
      <c r="C33" s="32">
        <v>41477</v>
      </c>
      <c r="D33" s="33">
        <v>62178</v>
      </c>
    </row>
    <row r="34" spans="1:4" ht="20.100000000000001" customHeight="1">
      <c r="A34" s="441" t="s">
        <v>77</v>
      </c>
      <c r="B34" s="36">
        <v>-26803</v>
      </c>
      <c r="C34" s="32">
        <v>40224</v>
      </c>
      <c r="D34" s="33">
        <v>67027</v>
      </c>
    </row>
    <row r="35" spans="1:4" ht="15" customHeight="1">
      <c r="A35" s="441" t="s">
        <v>78</v>
      </c>
      <c r="B35" s="36">
        <v>-21706</v>
      </c>
      <c r="C35" s="32">
        <v>44638</v>
      </c>
      <c r="D35" s="33">
        <v>66343</v>
      </c>
    </row>
    <row r="36" spans="1:4" ht="15" customHeight="1">
      <c r="A36" s="441" t="s">
        <v>79</v>
      </c>
      <c r="B36" s="36">
        <v>-34310</v>
      </c>
      <c r="C36" s="32">
        <v>39841</v>
      </c>
      <c r="D36" s="33">
        <v>74151</v>
      </c>
    </row>
    <row r="37" spans="1:4" ht="15" customHeight="1">
      <c r="A37" s="441" t="s">
        <v>80</v>
      </c>
      <c r="B37" s="36">
        <v>-30365</v>
      </c>
      <c r="C37" s="32">
        <v>41707</v>
      </c>
      <c r="D37" s="33">
        <v>72071</v>
      </c>
    </row>
    <row r="38" spans="1:4" ht="15" customHeight="1">
      <c r="A38" s="441" t="s">
        <v>81</v>
      </c>
      <c r="B38" s="36">
        <v>-29216</v>
      </c>
      <c r="C38" s="32">
        <v>39889</v>
      </c>
      <c r="D38" s="33">
        <v>69105</v>
      </c>
    </row>
    <row r="39" spans="1:4" ht="15" customHeight="1">
      <c r="A39" s="441" t="s">
        <v>82</v>
      </c>
      <c r="B39" s="36">
        <v>-30062</v>
      </c>
      <c r="C39" s="32">
        <v>38478</v>
      </c>
      <c r="D39" s="33">
        <v>68539</v>
      </c>
    </row>
    <row r="40" spans="1:4" ht="30.6" customHeight="1">
      <c r="A40" s="442" t="s">
        <v>84</v>
      </c>
      <c r="B40" s="42"/>
      <c r="C40" s="38"/>
      <c r="D40" s="39"/>
    </row>
    <row r="41" spans="1:4" ht="25.35" customHeight="1">
      <c r="A41" s="440" t="s">
        <v>70</v>
      </c>
      <c r="B41" s="30">
        <v>-239635</v>
      </c>
      <c r="C41" s="26">
        <v>305749</v>
      </c>
      <c r="D41" s="27">
        <v>545384</v>
      </c>
    </row>
    <row r="42" spans="1:4" ht="22.35" customHeight="1">
      <c r="A42" s="441" t="s">
        <v>71</v>
      </c>
      <c r="B42" s="36">
        <v>-34993</v>
      </c>
      <c r="C42" s="32">
        <v>39701</v>
      </c>
      <c r="D42" s="33">
        <v>74694</v>
      </c>
    </row>
    <row r="43" spans="1:4" ht="15" customHeight="1">
      <c r="A43" s="441" t="s">
        <v>72</v>
      </c>
      <c r="B43" s="36">
        <v>-31904</v>
      </c>
      <c r="C43" s="32">
        <v>38366</v>
      </c>
      <c r="D43" s="33">
        <v>70271</v>
      </c>
    </row>
    <row r="44" spans="1:4" ht="15" customHeight="1">
      <c r="A44" s="441" t="s">
        <v>73</v>
      </c>
      <c r="B44" s="36">
        <v>-57146</v>
      </c>
      <c r="C44" s="32">
        <v>44970</v>
      </c>
      <c r="D44" s="33">
        <v>102117</v>
      </c>
    </row>
    <row r="45" spans="1:4" ht="15" customHeight="1">
      <c r="A45" s="441" t="s">
        <v>74</v>
      </c>
      <c r="B45" s="36">
        <v>-28841</v>
      </c>
      <c r="C45" s="32">
        <v>43434</v>
      </c>
      <c r="D45" s="33">
        <v>72275</v>
      </c>
    </row>
    <row r="46" spans="1:4" ht="15" customHeight="1">
      <c r="A46" s="441" t="s">
        <v>75</v>
      </c>
      <c r="B46" s="36">
        <v>-33928</v>
      </c>
      <c r="C46" s="32">
        <v>44976</v>
      </c>
      <c r="D46" s="33">
        <v>78904</v>
      </c>
    </row>
    <row r="47" spans="1:4" ht="15" customHeight="1">
      <c r="A47" s="441" t="s">
        <v>76</v>
      </c>
      <c r="B47" s="36">
        <v>-26308</v>
      </c>
      <c r="C47" s="32">
        <v>46936</v>
      </c>
      <c r="D47" s="33">
        <v>73244</v>
      </c>
    </row>
    <row r="48" spans="1:4" ht="20.100000000000001" customHeight="1">
      <c r="A48" s="441" t="s">
        <v>77</v>
      </c>
      <c r="B48" s="36">
        <v>-26514</v>
      </c>
      <c r="C48" s="32">
        <v>47365</v>
      </c>
      <c r="D48" s="33">
        <v>73879</v>
      </c>
    </row>
    <row r="49" spans="1:4" ht="15" customHeight="1">
      <c r="A49" s="441" t="s">
        <v>78</v>
      </c>
      <c r="B49" s="36" t="s">
        <v>7</v>
      </c>
      <c r="C49" s="32" t="s">
        <v>7</v>
      </c>
      <c r="D49" s="33" t="s">
        <v>7</v>
      </c>
    </row>
    <row r="50" spans="1:4" ht="15" customHeight="1">
      <c r="A50" s="441" t="s">
        <v>79</v>
      </c>
      <c r="B50" s="36" t="s">
        <v>7</v>
      </c>
      <c r="C50" s="32" t="s">
        <v>7</v>
      </c>
      <c r="D50" s="33" t="s">
        <v>7</v>
      </c>
    </row>
    <row r="51" spans="1:4" ht="15" customHeight="1">
      <c r="A51" s="441" t="s">
        <v>80</v>
      </c>
      <c r="B51" s="36" t="s">
        <v>7</v>
      </c>
      <c r="C51" s="32" t="s">
        <v>7</v>
      </c>
      <c r="D51" s="33" t="s">
        <v>7</v>
      </c>
    </row>
    <row r="52" spans="1:4" ht="15" customHeight="1">
      <c r="A52" s="441" t="s">
        <v>81</v>
      </c>
      <c r="B52" s="36" t="s">
        <v>7</v>
      </c>
      <c r="C52" s="32" t="s">
        <v>7</v>
      </c>
      <c r="D52" s="33" t="s">
        <v>7</v>
      </c>
    </row>
    <row r="53" spans="1:4" ht="15" customHeight="1">
      <c r="A53" s="440" t="s">
        <v>82</v>
      </c>
      <c r="B53" s="30" t="s">
        <v>7</v>
      </c>
      <c r="C53" s="26" t="s">
        <v>7</v>
      </c>
      <c r="D53" s="27" t="s">
        <v>7</v>
      </c>
    </row>
    <row r="54" spans="1:4" ht="22.35" customHeight="1">
      <c r="A54" s="2" t="s">
        <v>421</v>
      </c>
      <c r="B54" s="446"/>
      <c r="C54" s="446"/>
      <c r="D54" s="446"/>
    </row>
    <row r="55" spans="1:4" ht="15" customHeight="1">
      <c r="A55" s="381" t="s">
        <v>520</v>
      </c>
      <c r="B55" s="446"/>
      <c r="C55" s="446"/>
      <c r="D55" s="446"/>
    </row>
    <row r="56" spans="1:4" ht="15" customHeight="1">
      <c r="A56" s="381" t="s">
        <v>521</v>
      </c>
      <c r="B56" s="45"/>
      <c r="C56" s="45"/>
      <c r="D56" s="45"/>
    </row>
    <row r="57" spans="1:4" ht="15" customHeight="1">
      <c r="A57" s="2" t="s">
        <v>522</v>
      </c>
      <c r="B57" s="45"/>
      <c r="C57" s="45"/>
      <c r="D57" s="45"/>
    </row>
    <row r="58" spans="1:4" ht="15" customHeight="1">
      <c r="A58" s="381" t="s">
        <v>523</v>
      </c>
      <c r="B58" s="45"/>
      <c r="C58" s="45"/>
      <c r="D58" s="45"/>
    </row>
    <row r="59" spans="1:4" ht="22.35" customHeight="1">
      <c r="A59" s="912" t="s">
        <v>1442</v>
      </c>
      <c r="B59" s="74"/>
      <c r="C59" s="74"/>
      <c r="D59" s="74"/>
    </row>
    <row r="60" spans="1:4" ht="17.25">
      <c r="A60" s="912" t="s">
        <v>1441</v>
      </c>
      <c r="B60" s="74"/>
      <c r="C60" s="74"/>
      <c r="D60" s="74"/>
    </row>
    <row r="61" spans="1:4">
      <c r="A61" s="889"/>
      <c r="B61" s="74"/>
      <c r="C61" s="74"/>
      <c r="D61" s="74"/>
    </row>
    <row r="62" spans="1:4" ht="15" customHeight="1">
      <c r="A62" s="2" t="s">
        <v>1425</v>
      </c>
    </row>
    <row r="63" spans="1:4" ht="15" customHeight="1">
      <c r="A63" s="2" t="s">
        <v>524</v>
      </c>
    </row>
    <row r="64" spans="1:4" ht="15" customHeight="1">
      <c r="A64" s="2" t="s">
        <v>93</v>
      </c>
    </row>
    <row r="65" spans="1:1" ht="22.35" customHeight="1">
      <c r="A65" s="902" t="s">
        <v>1421</v>
      </c>
    </row>
    <row r="66" spans="1:1" ht="17.25">
      <c r="A66" s="904" t="s">
        <v>1422</v>
      </c>
    </row>
  </sheetData>
  <phoneticPr fontId="37" type="noConversion"/>
  <printOptions horizontalCentered="1"/>
  <pageMargins left="0.7" right="0.7" top="0.5" bottom="0.5" header="0.3" footer="0.3"/>
  <pageSetup scale="69" firstPageNumber="20" orientation="portrait" useFirstPageNumber="1" r:id="rId1"/>
  <customProperties>
    <customPr name="SourceTableID" r:id="rId2"/>
  </customPropertie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04150-1019-4833-B4BB-AF41D78CEAB7}">
  <sheetPr codeName="Sheet18">
    <pageSetUpPr fitToPage="1"/>
  </sheetPr>
  <dimension ref="A1:N65"/>
  <sheetViews>
    <sheetView showGridLines="0" showOutlineSymbols="0" zoomScale="85" zoomScaleNormal="85" zoomScaleSheetLayoutView="85" workbookViewId="0"/>
  </sheetViews>
  <sheetFormatPr defaultColWidth="9.6640625" defaultRowHeight="15"/>
  <cols>
    <col min="1" max="1" width="35.6640625" style="2" customWidth="1"/>
    <col min="2" max="13" width="10.6640625" style="2" customWidth="1"/>
    <col min="14" max="16384" width="9.6640625" style="234"/>
  </cols>
  <sheetData>
    <row r="1" spans="1:14" ht="15.75">
      <c r="A1" s="1"/>
    </row>
    <row r="2" spans="1:14" ht="25.35" customHeight="1">
      <c r="A2" s="286" t="s">
        <v>352</v>
      </c>
      <c r="B2" s="308"/>
      <c r="C2" s="308"/>
      <c r="D2" s="308"/>
      <c r="E2" s="345"/>
      <c r="F2" s="345"/>
      <c r="G2" s="345"/>
      <c r="H2" s="345"/>
      <c r="I2" s="345"/>
      <c r="J2" s="345"/>
      <c r="K2" s="345"/>
      <c r="L2" s="345"/>
      <c r="M2" s="447"/>
    </row>
    <row r="3" spans="1:14" ht="25.35" customHeight="1">
      <c r="A3" s="812" t="str">
        <f>VLOOKUP(A2,'Table of Contents'!A:C,3,0)</f>
        <v xml:space="preserve"> 원계열</v>
      </c>
      <c r="B3" s="813"/>
      <c r="C3" s="813"/>
      <c r="D3" s="813"/>
      <c r="E3" s="814"/>
      <c r="F3" s="814"/>
      <c r="G3" s="814"/>
      <c r="H3" s="814"/>
      <c r="I3" s="814"/>
      <c r="J3" s="814"/>
      <c r="K3" s="814"/>
      <c r="L3" s="814"/>
      <c r="M3" s="814"/>
    </row>
    <row r="4" spans="1:14" s="238" customFormat="1" ht="45" customHeight="1">
      <c r="A4" s="448" t="s">
        <v>525</v>
      </c>
      <c r="B4" s="449"/>
      <c r="C4" s="449"/>
      <c r="D4" s="449"/>
      <c r="E4" s="449"/>
      <c r="F4" s="449"/>
      <c r="G4" s="449"/>
      <c r="H4" s="449"/>
      <c r="I4" s="449"/>
      <c r="J4" s="450"/>
      <c r="K4" s="449"/>
      <c r="L4" s="451"/>
      <c r="M4" s="451"/>
    </row>
    <row r="5" spans="1:14" s="238" customFormat="1" ht="45" customHeight="1">
      <c r="A5" s="448" t="str">
        <f>VLOOKUP(MID(A4,SEARCH(".",A4)+2,LEN(A4)),'Table of Contents'!B:C,2,0)</f>
        <v xml:space="preserve"> 기술분류별 및 특정 국가·지역별 신기술 제품 무역</v>
      </c>
      <c r="B5" s="449"/>
      <c r="C5" s="449"/>
      <c r="D5" s="449"/>
      <c r="E5" s="449"/>
      <c r="F5" s="449"/>
      <c r="G5" s="449"/>
      <c r="H5" s="449"/>
      <c r="I5" s="449"/>
      <c r="J5" s="450"/>
      <c r="K5" s="449"/>
      <c r="L5" s="451"/>
      <c r="M5" s="451"/>
    </row>
    <row r="6" spans="1:14" ht="20.100000000000001" customHeight="1">
      <c r="A6" s="7" t="s">
        <v>526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4" ht="20.100000000000001" customHeight="1" thickBot="1">
      <c r="A7" s="7" t="s">
        <v>1058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spans="1:14" ht="26.1" customHeight="1" thickTop="1" thickBot="1">
      <c r="A8" s="1018" t="s">
        <v>527</v>
      </c>
      <c r="B8" s="855"/>
      <c r="C8" s="854">
        <v>2025</v>
      </c>
      <c r="D8" s="453"/>
      <c r="E8" s="453"/>
      <c r="F8" s="453"/>
      <c r="G8" s="453"/>
      <c r="H8" s="453"/>
      <c r="I8" s="453"/>
      <c r="J8" s="453"/>
      <c r="K8" s="454"/>
      <c r="L8" s="453">
        <v>2024</v>
      </c>
      <c r="M8" s="453"/>
      <c r="N8" s="455"/>
    </row>
    <row r="9" spans="1:14" ht="26.1" customHeight="1" thickTop="1">
      <c r="A9" s="1019" t="s">
        <v>527</v>
      </c>
      <c r="B9" s="858" t="s">
        <v>1078</v>
      </c>
      <c r="C9" s="456" t="s">
        <v>77</v>
      </c>
      <c r="D9" s="457"/>
      <c r="E9" s="458"/>
      <c r="F9" s="459" t="s">
        <v>76</v>
      </c>
      <c r="G9" s="460"/>
      <c r="H9" s="461"/>
      <c r="I9" s="462" t="s">
        <v>143</v>
      </c>
      <c r="J9" s="457"/>
      <c r="K9" s="458"/>
      <c r="L9" s="463" t="s">
        <v>143</v>
      </c>
      <c r="M9" s="457"/>
      <c r="N9" s="457"/>
    </row>
    <row r="10" spans="1:14" ht="36.75" thickBot="1">
      <c r="A10" s="1020"/>
      <c r="B10" s="856"/>
      <c r="C10" s="978" t="s">
        <v>1524</v>
      </c>
      <c r="D10" s="980" t="s">
        <v>1522</v>
      </c>
      <c r="E10" s="981" t="s">
        <v>1523</v>
      </c>
      <c r="F10" s="979" t="s">
        <v>1524</v>
      </c>
      <c r="G10" s="980" t="s">
        <v>1522</v>
      </c>
      <c r="H10" s="982" t="s">
        <v>1523</v>
      </c>
      <c r="I10" s="978" t="s">
        <v>1524</v>
      </c>
      <c r="J10" s="980" t="s">
        <v>1522</v>
      </c>
      <c r="K10" s="981" t="s">
        <v>1523</v>
      </c>
      <c r="L10" s="979" t="s">
        <v>1524</v>
      </c>
      <c r="M10" s="980" t="s">
        <v>1522</v>
      </c>
      <c r="N10" s="980" t="s">
        <v>1523</v>
      </c>
    </row>
    <row r="11" spans="1:14" ht="35.1" customHeight="1" thickTop="1">
      <c r="A11" s="464" t="s">
        <v>65</v>
      </c>
      <c r="B11" s="857" t="s">
        <v>1077</v>
      </c>
      <c r="C11" s="350">
        <v>-26514</v>
      </c>
      <c r="D11" s="465">
        <v>47365</v>
      </c>
      <c r="E11" s="375">
        <v>73879</v>
      </c>
      <c r="F11" s="350">
        <v>-26308</v>
      </c>
      <c r="G11" s="465">
        <v>46936</v>
      </c>
      <c r="H11" s="376">
        <v>73244</v>
      </c>
      <c r="I11" s="352">
        <v>-239635</v>
      </c>
      <c r="J11" s="465">
        <v>305749</v>
      </c>
      <c r="K11" s="376">
        <v>545384</v>
      </c>
      <c r="L11" s="352">
        <v>-151559</v>
      </c>
      <c r="M11" s="465">
        <v>261620</v>
      </c>
      <c r="N11" s="376">
        <v>413179</v>
      </c>
    </row>
    <row r="12" spans="1:14" ht="25.35" customHeight="1">
      <c r="A12" s="2" t="s">
        <v>528</v>
      </c>
      <c r="B12" s="441" t="s">
        <v>1076</v>
      </c>
      <c r="C12" s="260">
        <v>-141</v>
      </c>
      <c r="D12" s="245">
        <v>414</v>
      </c>
      <c r="E12" s="259">
        <v>555</v>
      </c>
      <c r="F12" s="260">
        <v>-218</v>
      </c>
      <c r="G12" s="245">
        <v>397</v>
      </c>
      <c r="H12" s="261">
        <v>614</v>
      </c>
      <c r="I12" s="263">
        <v>-791</v>
      </c>
      <c r="J12" s="245">
        <v>2543</v>
      </c>
      <c r="K12" s="261">
        <v>3334</v>
      </c>
      <c r="L12" s="263">
        <v>72</v>
      </c>
      <c r="M12" s="245">
        <v>2364</v>
      </c>
      <c r="N12" s="261">
        <v>2292</v>
      </c>
    </row>
    <row r="13" spans="1:14" ht="25.35" customHeight="1">
      <c r="A13" s="2" t="s">
        <v>529</v>
      </c>
      <c r="B13" s="441" t="s">
        <v>1096</v>
      </c>
      <c r="C13" s="260">
        <v>9813</v>
      </c>
      <c r="D13" s="245">
        <v>14248</v>
      </c>
      <c r="E13" s="259">
        <v>4435</v>
      </c>
      <c r="F13" s="260">
        <v>10202</v>
      </c>
      <c r="G13" s="245">
        <v>14307</v>
      </c>
      <c r="H13" s="261">
        <v>4105</v>
      </c>
      <c r="I13" s="263">
        <v>61375</v>
      </c>
      <c r="J13" s="245">
        <v>92606</v>
      </c>
      <c r="K13" s="261">
        <v>31231</v>
      </c>
      <c r="L13" s="263">
        <v>44103</v>
      </c>
      <c r="M13" s="245">
        <v>77387</v>
      </c>
      <c r="N13" s="261">
        <v>33284</v>
      </c>
    </row>
    <row r="14" spans="1:14" ht="25.35" customHeight="1">
      <c r="A14" s="2" t="s">
        <v>530</v>
      </c>
      <c r="B14" s="441" t="s">
        <v>1097</v>
      </c>
      <c r="C14" s="260">
        <v>-1008</v>
      </c>
      <c r="D14" s="245">
        <v>6147</v>
      </c>
      <c r="E14" s="259">
        <v>7155</v>
      </c>
      <c r="F14" s="260">
        <v>-750</v>
      </c>
      <c r="G14" s="245">
        <v>6782</v>
      </c>
      <c r="H14" s="261">
        <v>7532</v>
      </c>
      <c r="I14" s="263">
        <v>-73837</v>
      </c>
      <c r="J14" s="245">
        <v>37821</v>
      </c>
      <c r="K14" s="261">
        <v>111659</v>
      </c>
      <c r="L14" s="263">
        <v>-33534</v>
      </c>
      <c r="M14" s="245">
        <v>33394</v>
      </c>
      <c r="N14" s="261">
        <v>66928</v>
      </c>
    </row>
    <row r="15" spans="1:14" ht="25.35" customHeight="1">
      <c r="A15" s="2" t="s">
        <v>531</v>
      </c>
      <c r="B15" s="441" t="s">
        <v>1098</v>
      </c>
      <c r="C15" s="260">
        <v>-598</v>
      </c>
      <c r="D15" s="245">
        <v>5825</v>
      </c>
      <c r="E15" s="259">
        <v>6424</v>
      </c>
      <c r="F15" s="260">
        <v>-1438</v>
      </c>
      <c r="G15" s="245">
        <v>5690</v>
      </c>
      <c r="H15" s="261">
        <v>7128</v>
      </c>
      <c r="I15" s="263">
        <v>-8344</v>
      </c>
      <c r="J15" s="245">
        <v>41149</v>
      </c>
      <c r="K15" s="261">
        <v>49493</v>
      </c>
      <c r="L15" s="263">
        <v>-9259</v>
      </c>
      <c r="M15" s="245">
        <v>39871</v>
      </c>
      <c r="N15" s="261">
        <v>49130</v>
      </c>
    </row>
    <row r="16" spans="1:14" ht="25.35" customHeight="1">
      <c r="A16" s="2" t="s">
        <v>532</v>
      </c>
      <c r="B16" s="441" t="s">
        <v>1099</v>
      </c>
      <c r="C16" s="260">
        <v>263</v>
      </c>
      <c r="D16" s="245">
        <v>1920</v>
      </c>
      <c r="E16" s="259">
        <v>1657</v>
      </c>
      <c r="F16" s="260">
        <v>-45</v>
      </c>
      <c r="G16" s="245">
        <v>1627</v>
      </c>
      <c r="H16" s="261">
        <v>1672</v>
      </c>
      <c r="I16" s="263">
        <v>-301</v>
      </c>
      <c r="J16" s="245">
        <v>11737</v>
      </c>
      <c r="K16" s="261">
        <v>12038</v>
      </c>
      <c r="L16" s="263">
        <v>384</v>
      </c>
      <c r="M16" s="245">
        <v>11283</v>
      </c>
      <c r="N16" s="261">
        <v>10900</v>
      </c>
    </row>
    <row r="17" spans="1:14" ht="25.35" customHeight="1">
      <c r="A17" s="2" t="s">
        <v>533</v>
      </c>
      <c r="B17" s="441" t="s">
        <v>1100</v>
      </c>
      <c r="C17" s="260">
        <v>-31068</v>
      </c>
      <c r="D17" s="245">
        <v>14309</v>
      </c>
      <c r="E17" s="259">
        <v>45377</v>
      </c>
      <c r="F17" s="260">
        <v>-29589</v>
      </c>
      <c r="G17" s="245">
        <v>13033</v>
      </c>
      <c r="H17" s="261">
        <v>42622</v>
      </c>
      <c r="I17" s="263">
        <v>-183612</v>
      </c>
      <c r="J17" s="245">
        <v>88940</v>
      </c>
      <c r="K17" s="261">
        <v>272551</v>
      </c>
      <c r="L17" s="263">
        <v>-117539</v>
      </c>
      <c r="M17" s="245">
        <v>67348</v>
      </c>
      <c r="N17" s="261">
        <v>184887</v>
      </c>
    </row>
    <row r="18" spans="1:14" ht="25.35" customHeight="1">
      <c r="A18" s="2" t="s">
        <v>534</v>
      </c>
      <c r="B18" s="441" t="s">
        <v>1101</v>
      </c>
      <c r="C18" s="260">
        <v>-2506</v>
      </c>
      <c r="D18" s="245">
        <v>3317</v>
      </c>
      <c r="E18" s="259">
        <v>5823</v>
      </c>
      <c r="F18" s="260">
        <v>-3017</v>
      </c>
      <c r="G18" s="245">
        <v>3602</v>
      </c>
      <c r="H18" s="261">
        <v>6620</v>
      </c>
      <c r="I18" s="263">
        <v>-24206</v>
      </c>
      <c r="J18" s="245">
        <v>23080</v>
      </c>
      <c r="K18" s="261">
        <v>47286</v>
      </c>
      <c r="L18" s="263">
        <v>-18239</v>
      </c>
      <c r="M18" s="245">
        <v>23697</v>
      </c>
      <c r="N18" s="261">
        <v>41936</v>
      </c>
    </row>
    <row r="19" spans="1:14" ht="25.35" customHeight="1">
      <c r="A19" s="2" t="s">
        <v>535</v>
      </c>
      <c r="B19" s="441" t="s">
        <v>1102</v>
      </c>
      <c r="C19" s="260">
        <v>-54</v>
      </c>
      <c r="D19" s="245">
        <v>74</v>
      </c>
      <c r="E19" s="259">
        <v>128</v>
      </c>
      <c r="F19" s="260">
        <v>-440</v>
      </c>
      <c r="G19" s="245">
        <v>90</v>
      </c>
      <c r="H19" s="261">
        <v>531</v>
      </c>
      <c r="I19" s="263">
        <v>-2488</v>
      </c>
      <c r="J19" s="245">
        <v>718</v>
      </c>
      <c r="K19" s="261">
        <v>3207</v>
      </c>
      <c r="L19" s="263">
        <v>-2303</v>
      </c>
      <c r="M19" s="245">
        <v>595</v>
      </c>
      <c r="N19" s="261">
        <v>2898</v>
      </c>
    </row>
    <row r="20" spans="1:14" ht="25.35" customHeight="1">
      <c r="A20" s="2" t="s">
        <v>536</v>
      </c>
      <c r="B20" s="441" t="s">
        <v>1103</v>
      </c>
      <c r="C20" s="260">
        <v>-1696</v>
      </c>
      <c r="D20" s="245">
        <v>488</v>
      </c>
      <c r="E20" s="259">
        <v>2184</v>
      </c>
      <c r="F20" s="260">
        <v>-1570</v>
      </c>
      <c r="G20" s="245">
        <v>750</v>
      </c>
      <c r="H20" s="261">
        <v>2320</v>
      </c>
      <c r="I20" s="263">
        <v>-9829</v>
      </c>
      <c r="J20" s="245">
        <v>3977</v>
      </c>
      <c r="K20" s="261">
        <v>13805</v>
      </c>
      <c r="L20" s="263">
        <v>-16642</v>
      </c>
      <c r="M20" s="245">
        <v>3590</v>
      </c>
      <c r="N20" s="261">
        <v>20232</v>
      </c>
    </row>
    <row r="21" spans="1:14" ht="25.35" customHeight="1">
      <c r="A21" s="114" t="s">
        <v>537</v>
      </c>
      <c r="B21" s="440" t="s">
        <v>1104</v>
      </c>
      <c r="C21" s="366">
        <v>483</v>
      </c>
      <c r="D21" s="270">
        <v>624</v>
      </c>
      <c r="E21" s="266">
        <v>141</v>
      </c>
      <c r="F21" s="366">
        <v>558</v>
      </c>
      <c r="G21" s="270">
        <v>658</v>
      </c>
      <c r="H21" s="271">
        <v>100</v>
      </c>
      <c r="I21" s="269">
        <v>2398</v>
      </c>
      <c r="J21" s="270">
        <v>3179</v>
      </c>
      <c r="K21" s="271">
        <v>781</v>
      </c>
      <c r="L21" s="269">
        <v>1399</v>
      </c>
      <c r="M21" s="270">
        <v>2090</v>
      </c>
      <c r="N21" s="271">
        <v>692</v>
      </c>
    </row>
    <row r="22" spans="1:14" ht="26.1" customHeight="1" thickBot="1"/>
    <row r="23" spans="1:14" ht="26.1" customHeight="1" thickTop="1" thickBot="1">
      <c r="A23" s="1021" t="s">
        <v>1525</v>
      </c>
      <c r="B23" s="452">
        <v>2025</v>
      </c>
      <c r="C23" s="453"/>
      <c r="D23" s="453"/>
      <c r="E23" s="453"/>
      <c r="F23" s="453"/>
      <c r="G23" s="453"/>
      <c r="H23" s="453"/>
      <c r="I23" s="453"/>
      <c r="J23" s="454"/>
      <c r="K23" s="453">
        <v>2024</v>
      </c>
      <c r="L23" s="453"/>
      <c r="M23" s="455"/>
    </row>
    <row r="24" spans="1:14" ht="35.1" customHeight="1" thickTop="1">
      <c r="A24" s="1022"/>
      <c r="B24" s="456" t="s">
        <v>77</v>
      </c>
      <c r="C24" s="457"/>
      <c r="D24" s="458"/>
      <c r="E24" s="459" t="s">
        <v>76</v>
      </c>
      <c r="F24" s="460"/>
      <c r="G24" s="461"/>
      <c r="H24" s="462" t="s">
        <v>143</v>
      </c>
      <c r="I24" s="457"/>
      <c r="J24" s="458"/>
      <c r="K24" s="463" t="s">
        <v>143</v>
      </c>
      <c r="L24" s="457"/>
      <c r="M24" s="457"/>
    </row>
    <row r="25" spans="1:14" ht="36.75" thickBot="1">
      <c r="A25" s="1023"/>
      <c r="B25" s="978" t="s">
        <v>1524</v>
      </c>
      <c r="C25" s="980" t="s">
        <v>1522</v>
      </c>
      <c r="D25" s="981" t="s">
        <v>1523</v>
      </c>
      <c r="E25" s="979" t="s">
        <v>1524</v>
      </c>
      <c r="F25" s="980" t="s">
        <v>1522</v>
      </c>
      <c r="G25" s="982" t="s">
        <v>1523</v>
      </c>
      <c r="H25" s="978" t="s">
        <v>1524</v>
      </c>
      <c r="I25" s="980" t="s">
        <v>1522</v>
      </c>
      <c r="J25" s="981" t="s">
        <v>1523</v>
      </c>
      <c r="K25" s="979" t="s">
        <v>1524</v>
      </c>
      <c r="L25" s="980" t="s">
        <v>1522</v>
      </c>
      <c r="M25" s="980" t="s">
        <v>1523</v>
      </c>
    </row>
    <row r="26" spans="1:14" ht="35.1" customHeight="1" thickTop="1">
      <c r="A26" s="464" t="s">
        <v>65</v>
      </c>
      <c r="B26" s="466">
        <v>-26514</v>
      </c>
      <c r="C26" s="467">
        <v>47365</v>
      </c>
      <c r="D26" s="468">
        <v>73879</v>
      </c>
      <c r="E26" s="466">
        <v>-26308</v>
      </c>
      <c r="F26" s="467">
        <v>46936</v>
      </c>
      <c r="G26" s="468">
        <v>73244</v>
      </c>
      <c r="H26" s="466">
        <v>-239635</v>
      </c>
      <c r="I26" s="467">
        <v>305749</v>
      </c>
      <c r="J26" s="469">
        <v>545384</v>
      </c>
      <c r="K26" s="466">
        <v>-151559</v>
      </c>
      <c r="L26" s="467">
        <v>261620</v>
      </c>
      <c r="M26" s="469">
        <v>413179</v>
      </c>
    </row>
    <row r="27" spans="1:14" ht="30" customHeight="1">
      <c r="A27" s="2" t="s">
        <v>365</v>
      </c>
      <c r="B27" s="263">
        <v>-4711</v>
      </c>
      <c r="C27" s="245">
        <v>9829</v>
      </c>
      <c r="D27" s="259">
        <v>14540</v>
      </c>
      <c r="E27" s="263">
        <v>-5525</v>
      </c>
      <c r="F27" s="245">
        <v>8371</v>
      </c>
      <c r="G27" s="259">
        <v>13897</v>
      </c>
      <c r="H27" s="263">
        <v>-29373</v>
      </c>
      <c r="I27" s="245">
        <v>62906</v>
      </c>
      <c r="J27" s="261">
        <v>92279</v>
      </c>
      <c r="K27" s="263">
        <v>-10615</v>
      </c>
      <c r="L27" s="245">
        <v>53980</v>
      </c>
      <c r="M27" s="261">
        <v>64596</v>
      </c>
    </row>
    <row r="28" spans="1:14" ht="22.35" customHeight="1">
      <c r="A28" s="470" t="s">
        <v>366</v>
      </c>
      <c r="B28" s="263">
        <v>1064</v>
      </c>
      <c r="C28" s="245">
        <v>2639</v>
      </c>
      <c r="D28" s="259">
        <v>1575</v>
      </c>
      <c r="E28" s="263">
        <v>865</v>
      </c>
      <c r="F28" s="245">
        <v>2690</v>
      </c>
      <c r="G28" s="259">
        <v>1824</v>
      </c>
      <c r="H28" s="263">
        <v>8209</v>
      </c>
      <c r="I28" s="245">
        <v>20884</v>
      </c>
      <c r="J28" s="261">
        <v>12675</v>
      </c>
      <c r="K28" s="263">
        <v>10556</v>
      </c>
      <c r="L28" s="245">
        <v>22511</v>
      </c>
      <c r="M28" s="261">
        <v>11955</v>
      </c>
    </row>
    <row r="29" spans="1:14" ht="22.35" customHeight="1">
      <c r="A29" s="470" t="s">
        <v>367</v>
      </c>
      <c r="B29" s="263">
        <v>-5775</v>
      </c>
      <c r="C29" s="245">
        <v>7189</v>
      </c>
      <c r="D29" s="259">
        <v>12965</v>
      </c>
      <c r="E29" s="263">
        <v>-6390</v>
      </c>
      <c r="F29" s="245">
        <v>5682</v>
      </c>
      <c r="G29" s="259">
        <v>12072</v>
      </c>
      <c r="H29" s="263">
        <v>-37582</v>
      </c>
      <c r="I29" s="245">
        <v>42022</v>
      </c>
      <c r="J29" s="261">
        <v>79604</v>
      </c>
      <c r="K29" s="263">
        <v>-21171</v>
      </c>
      <c r="L29" s="245">
        <v>31470</v>
      </c>
      <c r="M29" s="261">
        <v>52641</v>
      </c>
    </row>
    <row r="30" spans="1:14" ht="30" customHeight="1">
      <c r="A30" s="2" t="s">
        <v>369</v>
      </c>
      <c r="B30" s="263">
        <v>560</v>
      </c>
      <c r="C30" s="245">
        <v>11997</v>
      </c>
      <c r="D30" s="259">
        <v>11437</v>
      </c>
      <c r="E30" s="263">
        <v>100</v>
      </c>
      <c r="F30" s="245">
        <v>12717</v>
      </c>
      <c r="G30" s="259">
        <v>12617</v>
      </c>
      <c r="H30" s="263">
        <v>-72533</v>
      </c>
      <c r="I30" s="245">
        <v>76989</v>
      </c>
      <c r="J30" s="261">
        <v>149522</v>
      </c>
      <c r="K30" s="263">
        <v>-33068</v>
      </c>
      <c r="L30" s="245">
        <v>64717</v>
      </c>
      <c r="M30" s="261">
        <v>97784</v>
      </c>
    </row>
    <row r="31" spans="1:14" ht="22.35" customHeight="1">
      <c r="A31" s="470" t="s">
        <v>374</v>
      </c>
      <c r="B31" s="263">
        <v>237</v>
      </c>
      <c r="C31" s="245">
        <v>1588</v>
      </c>
      <c r="D31" s="259">
        <v>1352</v>
      </c>
      <c r="E31" s="263">
        <v>476</v>
      </c>
      <c r="F31" s="245">
        <v>1747</v>
      </c>
      <c r="G31" s="259">
        <v>1271</v>
      </c>
      <c r="H31" s="263">
        <v>-224</v>
      </c>
      <c r="I31" s="245">
        <v>11074</v>
      </c>
      <c r="J31" s="261">
        <v>11298</v>
      </c>
      <c r="K31" s="263">
        <v>761</v>
      </c>
      <c r="L31" s="245">
        <v>9024</v>
      </c>
      <c r="M31" s="261">
        <v>8263</v>
      </c>
    </row>
    <row r="32" spans="1:14" ht="22.35" customHeight="1">
      <c r="A32" s="470" t="s">
        <v>375</v>
      </c>
      <c r="B32" s="263">
        <v>-914</v>
      </c>
      <c r="C32" s="245">
        <v>1966</v>
      </c>
      <c r="D32" s="259">
        <v>2880</v>
      </c>
      <c r="E32" s="263">
        <v>93</v>
      </c>
      <c r="F32" s="245">
        <v>2481</v>
      </c>
      <c r="G32" s="259">
        <v>2388</v>
      </c>
      <c r="H32" s="263">
        <v>-9541</v>
      </c>
      <c r="I32" s="245">
        <v>16249</v>
      </c>
      <c r="J32" s="261">
        <v>25791</v>
      </c>
      <c r="K32" s="263">
        <v>-7833</v>
      </c>
      <c r="L32" s="245">
        <v>14761</v>
      </c>
      <c r="M32" s="261">
        <v>22594</v>
      </c>
    </row>
    <row r="33" spans="1:13" ht="22.35" customHeight="1">
      <c r="A33" s="470" t="s">
        <v>377</v>
      </c>
      <c r="B33" s="263">
        <v>-1169</v>
      </c>
      <c r="C33" s="245">
        <v>944</v>
      </c>
      <c r="D33" s="259">
        <v>2113</v>
      </c>
      <c r="E33" s="263">
        <v>-3107</v>
      </c>
      <c r="F33" s="245">
        <v>645</v>
      </c>
      <c r="G33" s="259">
        <v>3752</v>
      </c>
      <c r="H33" s="263">
        <v>-69917</v>
      </c>
      <c r="I33" s="245">
        <v>4992</v>
      </c>
      <c r="J33" s="261">
        <v>74908</v>
      </c>
      <c r="K33" s="263">
        <v>-29752</v>
      </c>
      <c r="L33" s="245">
        <v>4952</v>
      </c>
      <c r="M33" s="261">
        <v>34704</v>
      </c>
    </row>
    <row r="34" spans="1:13" ht="22.35" customHeight="1">
      <c r="A34" s="470" t="s">
        <v>378</v>
      </c>
      <c r="B34" s="263">
        <v>1222</v>
      </c>
      <c r="C34" s="245">
        <v>2397</v>
      </c>
      <c r="D34" s="259">
        <v>1175</v>
      </c>
      <c r="E34" s="263">
        <v>1567</v>
      </c>
      <c r="F34" s="245">
        <v>2343</v>
      </c>
      <c r="G34" s="259">
        <v>776</v>
      </c>
      <c r="H34" s="263">
        <v>3136</v>
      </c>
      <c r="I34" s="245">
        <v>10642</v>
      </c>
      <c r="J34" s="261">
        <v>7506</v>
      </c>
      <c r="K34" s="263">
        <v>848</v>
      </c>
      <c r="L34" s="245">
        <v>6792</v>
      </c>
      <c r="M34" s="261">
        <v>5944</v>
      </c>
    </row>
    <row r="35" spans="1:13" ht="22.35" customHeight="1">
      <c r="A35" s="470" t="s">
        <v>383</v>
      </c>
      <c r="B35" s="263">
        <v>1184</v>
      </c>
      <c r="C35" s="245">
        <v>5102</v>
      </c>
      <c r="D35" s="259">
        <v>3918</v>
      </c>
      <c r="E35" s="263">
        <v>1072</v>
      </c>
      <c r="F35" s="245">
        <v>5501</v>
      </c>
      <c r="G35" s="259">
        <v>4429</v>
      </c>
      <c r="H35" s="263">
        <v>4013</v>
      </c>
      <c r="I35" s="245">
        <v>34032</v>
      </c>
      <c r="J35" s="261">
        <v>30019</v>
      </c>
      <c r="K35" s="263">
        <v>2908</v>
      </c>
      <c r="L35" s="245">
        <v>29187</v>
      </c>
      <c r="M35" s="261">
        <v>26279</v>
      </c>
    </row>
    <row r="36" spans="1:13" ht="30" customHeight="1">
      <c r="A36" s="43" t="s">
        <v>390</v>
      </c>
      <c r="B36" s="263">
        <v>-13562</v>
      </c>
      <c r="C36" s="245">
        <v>15246</v>
      </c>
      <c r="D36" s="259">
        <v>28807</v>
      </c>
      <c r="E36" s="263">
        <v>-12135</v>
      </c>
      <c r="F36" s="245">
        <v>15302</v>
      </c>
      <c r="G36" s="259">
        <v>27437</v>
      </c>
      <c r="H36" s="263">
        <v>-88992</v>
      </c>
      <c r="I36" s="245">
        <v>97779</v>
      </c>
      <c r="J36" s="261">
        <v>186771</v>
      </c>
      <c r="K36" s="263">
        <v>-87545</v>
      </c>
      <c r="L36" s="245">
        <v>84338</v>
      </c>
      <c r="M36" s="261">
        <v>171883</v>
      </c>
    </row>
    <row r="37" spans="1:13" ht="22.35" customHeight="1">
      <c r="A37" s="470" t="s">
        <v>391</v>
      </c>
      <c r="B37" s="263">
        <v>575</v>
      </c>
      <c r="C37" s="245">
        <v>756</v>
      </c>
      <c r="D37" s="259">
        <v>181</v>
      </c>
      <c r="E37" s="263">
        <v>592</v>
      </c>
      <c r="F37" s="245">
        <v>750</v>
      </c>
      <c r="G37" s="259">
        <v>158</v>
      </c>
      <c r="H37" s="263">
        <v>3465</v>
      </c>
      <c r="I37" s="245">
        <v>4795</v>
      </c>
      <c r="J37" s="261">
        <v>1330</v>
      </c>
      <c r="K37" s="263">
        <v>3545</v>
      </c>
      <c r="L37" s="245">
        <v>5128</v>
      </c>
      <c r="M37" s="261">
        <v>1583</v>
      </c>
    </row>
    <row r="38" spans="1:13" ht="22.35" customHeight="1">
      <c r="A38" s="470" t="s">
        <v>392</v>
      </c>
      <c r="B38" s="263">
        <v>1158</v>
      </c>
      <c r="C38" s="245">
        <v>4301</v>
      </c>
      <c r="D38" s="259">
        <v>3143</v>
      </c>
      <c r="E38" s="263">
        <v>1327</v>
      </c>
      <c r="F38" s="245">
        <v>4488</v>
      </c>
      <c r="G38" s="259">
        <v>3161</v>
      </c>
      <c r="H38" s="263">
        <v>-12110</v>
      </c>
      <c r="I38" s="245">
        <v>26430</v>
      </c>
      <c r="J38" s="261">
        <v>38540</v>
      </c>
      <c r="K38" s="263">
        <v>-35382</v>
      </c>
      <c r="L38" s="245">
        <v>23916</v>
      </c>
      <c r="M38" s="261">
        <v>59299</v>
      </c>
    </row>
    <row r="39" spans="1:13" ht="22.35" customHeight="1">
      <c r="A39" s="470" t="s">
        <v>393</v>
      </c>
      <c r="B39" s="263">
        <v>842</v>
      </c>
      <c r="C39" s="245">
        <v>864</v>
      </c>
      <c r="D39" s="259">
        <v>23</v>
      </c>
      <c r="E39" s="263">
        <v>842</v>
      </c>
      <c r="F39" s="245">
        <v>933</v>
      </c>
      <c r="G39" s="259">
        <v>90</v>
      </c>
      <c r="H39" s="263">
        <v>6018</v>
      </c>
      <c r="I39" s="245">
        <v>6214</v>
      </c>
      <c r="J39" s="261">
        <v>195</v>
      </c>
      <c r="K39" s="263">
        <v>6286</v>
      </c>
      <c r="L39" s="245">
        <v>6448</v>
      </c>
      <c r="M39" s="261">
        <v>163</v>
      </c>
    </row>
    <row r="40" spans="1:13" ht="22.35" customHeight="1">
      <c r="A40" s="470" t="s">
        <v>394</v>
      </c>
      <c r="B40" s="263">
        <v>-388</v>
      </c>
      <c r="C40" s="245">
        <v>171</v>
      </c>
      <c r="D40" s="259">
        <v>559</v>
      </c>
      <c r="E40" s="263">
        <v>-277</v>
      </c>
      <c r="F40" s="245">
        <v>305</v>
      </c>
      <c r="G40" s="259">
        <v>582</v>
      </c>
      <c r="H40" s="263">
        <v>-1622</v>
      </c>
      <c r="I40" s="245">
        <v>1069</v>
      </c>
      <c r="J40" s="261">
        <v>2691</v>
      </c>
      <c r="K40" s="263">
        <v>-657</v>
      </c>
      <c r="L40" s="245">
        <v>708</v>
      </c>
      <c r="M40" s="261">
        <v>1365</v>
      </c>
    </row>
    <row r="41" spans="1:13" ht="22.35" customHeight="1">
      <c r="A41" s="470" t="s">
        <v>395</v>
      </c>
      <c r="B41" s="263">
        <v>-284</v>
      </c>
      <c r="C41" s="245">
        <v>1908</v>
      </c>
      <c r="D41" s="259">
        <v>2192</v>
      </c>
      <c r="E41" s="263">
        <v>42</v>
      </c>
      <c r="F41" s="245">
        <v>1966</v>
      </c>
      <c r="G41" s="259">
        <v>1925</v>
      </c>
      <c r="H41" s="263">
        <v>-3843</v>
      </c>
      <c r="I41" s="245">
        <v>12137</v>
      </c>
      <c r="J41" s="261">
        <v>15979</v>
      </c>
      <c r="K41" s="263">
        <v>-2928</v>
      </c>
      <c r="L41" s="245">
        <v>12601</v>
      </c>
      <c r="M41" s="261">
        <v>15529</v>
      </c>
    </row>
    <row r="42" spans="1:13" ht="22.35" customHeight="1">
      <c r="A42" s="470" t="s">
        <v>396</v>
      </c>
      <c r="B42" s="263">
        <v>-700</v>
      </c>
      <c r="C42" s="245">
        <v>1439</v>
      </c>
      <c r="D42" s="259">
        <v>2140</v>
      </c>
      <c r="E42" s="263">
        <v>-1239</v>
      </c>
      <c r="F42" s="245">
        <v>1568</v>
      </c>
      <c r="G42" s="259">
        <v>2807</v>
      </c>
      <c r="H42" s="263">
        <v>-5821</v>
      </c>
      <c r="I42" s="245">
        <v>9265</v>
      </c>
      <c r="J42" s="261">
        <v>15086</v>
      </c>
      <c r="K42" s="263">
        <v>-9096</v>
      </c>
      <c r="L42" s="245">
        <v>7521</v>
      </c>
      <c r="M42" s="261">
        <v>16617</v>
      </c>
    </row>
    <row r="43" spans="1:13" ht="22.35" customHeight="1">
      <c r="A43" s="470" t="s">
        <v>397</v>
      </c>
      <c r="B43" s="263">
        <v>-1076</v>
      </c>
      <c r="C43" s="245">
        <v>1533</v>
      </c>
      <c r="D43" s="259">
        <v>2608</v>
      </c>
      <c r="E43" s="263">
        <v>-1876</v>
      </c>
      <c r="F43" s="245">
        <v>1225</v>
      </c>
      <c r="G43" s="259">
        <v>3101</v>
      </c>
      <c r="H43" s="263">
        <v>-10710</v>
      </c>
      <c r="I43" s="245">
        <v>9218</v>
      </c>
      <c r="J43" s="261">
        <v>19928</v>
      </c>
      <c r="K43" s="263">
        <v>-10067</v>
      </c>
      <c r="L43" s="245">
        <v>7109</v>
      </c>
      <c r="M43" s="261">
        <v>17176</v>
      </c>
    </row>
    <row r="44" spans="1:13" ht="22.35" customHeight="1">
      <c r="A44" s="470" t="s">
        <v>398</v>
      </c>
      <c r="B44" s="263">
        <v>-211</v>
      </c>
      <c r="C44" s="245">
        <v>278</v>
      </c>
      <c r="D44" s="259">
        <v>489</v>
      </c>
      <c r="E44" s="263">
        <v>-223</v>
      </c>
      <c r="F44" s="245">
        <v>295</v>
      </c>
      <c r="G44" s="259">
        <v>518</v>
      </c>
      <c r="H44" s="263">
        <v>-1458</v>
      </c>
      <c r="I44" s="245">
        <v>1984</v>
      </c>
      <c r="J44" s="261">
        <v>3442</v>
      </c>
      <c r="K44" s="263">
        <v>-915</v>
      </c>
      <c r="L44" s="245">
        <v>1869</v>
      </c>
      <c r="M44" s="261">
        <v>2784</v>
      </c>
    </row>
    <row r="45" spans="1:13" ht="22.35" customHeight="1">
      <c r="A45" s="470" t="s">
        <v>399</v>
      </c>
      <c r="B45" s="263">
        <v>-293</v>
      </c>
      <c r="C45" s="245">
        <v>1368</v>
      </c>
      <c r="D45" s="259">
        <v>1661</v>
      </c>
      <c r="E45" s="263">
        <v>-176</v>
      </c>
      <c r="F45" s="245">
        <v>1464</v>
      </c>
      <c r="G45" s="259">
        <v>1639</v>
      </c>
      <c r="H45" s="263">
        <v>-1494</v>
      </c>
      <c r="I45" s="245">
        <v>9560</v>
      </c>
      <c r="J45" s="261">
        <v>11053</v>
      </c>
      <c r="K45" s="263">
        <v>-6921</v>
      </c>
      <c r="L45" s="245">
        <v>8078</v>
      </c>
      <c r="M45" s="261">
        <v>14998</v>
      </c>
    </row>
    <row r="46" spans="1:13" ht="22.35" customHeight="1">
      <c r="A46" s="470" t="s">
        <v>400</v>
      </c>
      <c r="B46" s="263">
        <v>-13285</v>
      </c>
      <c r="C46" s="245">
        <v>2497</v>
      </c>
      <c r="D46" s="259">
        <v>15782</v>
      </c>
      <c r="E46" s="263">
        <v>-11231</v>
      </c>
      <c r="F46" s="245">
        <v>2203</v>
      </c>
      <c r="G46" s="259">
        <v>13435</v>
      </c>
      <c r="H46" s="263">
        <v>-62156</v>
      </c>
      <c r="I46" s="245">
        <v>16208</v>
      </c>
      <c r="J46" s="261">
        <v>78364</v>
      </c>
      <c r="K46" s="263">
        <v>-32103</v>
      </c>
      <c r="L46" s="245">
        <v>10103</v>
      </c>
      <c r="M46" s="261">
        <v>42205</v>
      </c>
    </row>
    <row r="47" spans="1:13" ht="22.35" customHeight="1">
      <c r="A47" s="470" t="s">
        <v>383</v>
      </c>
      <c r="B47" s="263">
        <v>100</v>
      </c>
      <c r="C47" s="245">
        <v>129</v>
      </c>
      <c r="D47" s="259">
        <v>29</v>
      </c>
      <c r="E47" s="263">
        <v>83</v>
      </c>
      <c r="F47" s="245">
        <v>105</v>
      </c>
      <c r="G47" s="259">
        <v>21</v>
      </c>
      <c r="H47" s="263">
        <v>738</v>
      </c>
      <c r="I47" s="245">
        <v>900</v>
      </c>
      <c r="J47" s="261">
        <v>163</v>
      </c>
      <c r="K47" s="263">
        <v>693</v>
      </c>
      <c r="L47" s="245">
        <v>858</v>
      </c>
      <c r="M47" s="261">
        <v>165</v>
      </c>
    </row>
    <row r="48" spans="1:13" ht="30" customHeight="1">
      <c r="A48" s="43" t="s">
        <v>401</v>
      </c>
      <c r="B48" s="263">
        <v>2097</v>
      </c>
      <c r="C48" s="245">
        <v>3046</v>
      </c>
      <c r="D48" s="259">
        <v>949</v>
      </c>
      <c r="E48" s="263">
        <v>2458</v>
      </c>
      <c r="F48" s="245">
        <v>3444</v>
      </c>
      <c r="G48" s="259">
        <v>986</v>
      </c>
      <c r="H48" s="263">
        <v>15569</v>
      </c>
      <c r="I48" s="245">
        <v>21368</v>
      </c>
      <c r="J48" s="261">
        <v>5800</v>
      </c>
      <c r="K48" s="263">
        <v>14216</v>
      </c>
      <c r="L48" s="245">
        <v>18896</v>
      </c>
      <c r="M48" s="261">
        <v>4680</v>
      </c>
    </row>
    <row r="49" spans="1:13" ht="22.35" customHeight="1">
      <c r="A49" s="470" t="s">
        <v>403</v>
      </c>
      <c r="B49" s="263">
        <v>963</v>
      </c>
      <c r="C49" s="245">
        <v>1299</v>
      </c>
      <c r="D49" s="259">
        <v>336</v>
      </c>
      <c r="E49" s="263">
        <v>1333</v>
      </c>
      <c r="F49" s="245">
        <v>1606</v>
      </c>
      <c r="G49" s="259">
        <v>273</v>
      </c>
      <c r="H49" s="263">
        <v>8419</v>
      </c>
      <c r="I49" s="245">
        <v>9837</v>
      </c>
      <c r="J49" s="261">
        <v>1418</v>
      </c>
      <c r="K49" s="263">
        <v>7724</v>
      </c>
      <c r="L49" s="245">
        <v>8704</v>
      </c>
      <c r="M49" s="261">
        <v>980</v>
      </c>
    </row>
    <row r="50" spans="1:13" ht="22.35" customHeight="1">
      <c r="A50" s="470" t="s">
        <v>383</v>
      </c>
      <c r="B50" s="263">
        <v>1134</v>
      </c>
      <c r="C50" s="245">
        <v>1747</v>
      </c>
      <c r="D50" s="259">
        <v>613</v>
      </c>
      <c r="E50" s="263">
        <v>1125</v>
      </c>
      <c r="F50" s="245">
        <v>1838</v>
      </c>
      <c r="G50" s="259">
        <v>713</v>
      </c>
      <c r="H50" s="263">
        <v>7150</v>
      </c>
      <c r="I50" s="245">
        <v>11531</v>
      </c>
      <c r="J50" s="261">
        <v>4382</v>
      </c>
      <c r="K50" s="263">
        <v>6492</v>
      </c>
      <c r="L50" s="245">
        <v>10192</v>
      </c>
      <c r="M50" s="261">
        <v>3700</v>
      </c>
    </row>
    <row r="51" spans="1:13" ht="30" customHeight="1">
      <c r="A51" s="43" t="s">
        <v>412</v>
      </c>
      <c r="B51" s="263">
        <v>-10898</v>
      </c>
      <c r="C51" s="245">
        <v>7247</v>
      </c>
      <c r="D51" s="259">
        <v>18146</v>
      </c>
      <c r="E51" s="263">
        <v>-11206</v>
      </c>
      <c r="F51" s="245">
        <v>7103</v>
      </c>
      <c r="G51" s="259">
        <v>18309</v>
      </c>
      <c r="H51" s="263">
        <v>-64305</v>
      </c>
      <c r="I51" s="245">
        <v>46707</v>
      </c>
      <c r="J51" s="261">
        <v>111012</v>
      </c>
      <c r="K51" s="263">
        <v>-34547</v>
      </c>
      <c r="L51" s="245">
        <v>39688</v>
      </c>
      <c r="M51" s="261">
        <v>74236</v>
      </c>
    </row>
    <row r="52" spans="1:13" ht="22.35" customHeight="1">
      <c r="A52" s="470" t="s">
        <v>413</v>
      </c>
      <c r="B52" s="263">
        <v>-1695</v>
      </c>
      <c r="C52" s="245">
        <v>693</v>
      </c>
      <c r="D52" s="259">
        <v>2388</v>
      </c>
      <c r="E52" s="263">
        <v>-2183</v>
      </c>
      <c r="F52" s="245">
        <v>729</v>
      </c>
      <c r="G52" s="259">
        <v>2912</v>
      </c>
      <c r="H52" s="263">
        <v>-13096</v>
      </c>
      <c r="I52" s="245">
        <v>4497</v>
      </c>
      <c r="J52" s="261">
        <v>17593</v>
      </c>
      <c r="K52" s="263">
        <v>-4996</v>
      </c>
      <c r="L52" s="245">
        <v>4055</v>
      </c>
      <c r="M52" s="261">
        <v>9051</v>
      </c>
    </row>
    <row r="53" spans="1:13" ht="22.35" customHeight="1">
      <c r="A53" s="470" t="s">
        <v>414</v>
      </c>
      <c r="B53" s="263">
        <v>-386</v>
      </c>
      <c r="C53" s="245">
        <v>394</v>
      </c>
      <c r="D53" s="259">
        <v>779</v>
      </c>
      <c r="E53" s="263">
        <v>32</v>
      </c>
      <c r="F53" s="245">
        <v>591</v>
      </c>
      <c r="G53" s="259">
        <v>559</v>
      </c>
      <c r="H53" s="263">
        <v>-2381</v>
      </c>
      <c r="I53" s="245">
        <v>3007</v>
      </c>
      <c r="J53" s="261">
        <v>5388</v>
      </c>
      <c r="K53" s="263">
        <v>-1852</v>
      </c>
      <c r="L53" s="245">
        <v>2955</v>
      </c>
      <c r="M53" s="261">
        <v>4807</v>
      </c>
    </row>
    <row r="54" spans="1:13" ht="22.35" customHeight="1">
      <c r="A54" s="470" t="s">
        <v>416</v>
      </c>
      <c r="B54" s="263">
        <v>-3775</v>
      </c>
      <c r="C54" s="245">
        <v>335</v>
      </c>
      <c r="D54" s="259">
        <v>4110</v>
      </c>
      <c r="E54" s="263">
        <v>-3483</v>
      </c>
      <c r="F54" s="245">
        <v>263</v>
      </c>
      <c r="G54" s="259">
        <v>3746</v>
      </c>
      <c r="H54" s="263">
        <v>-18761</v>
      </c>
      <c r="I54" s="245">
        <v>2430</v>
      </c>
      <c r="J54" s="261">
        <v>21191</v>
      </c>
      <c r="K54" s="263">
        <v>-12100</v>
      </c>
      <c r="L54" s="245">
        <v>2457</v>
      </c>
      <c r="M54" s="261">
        <v>14557</v>
      </c>
    </row>
    <row r="55" spans="1:13" ht="22.35" customHeight="1">
      <c r="A55" s="470" t="s">
        <v>387</v>
      </c>
      <c r="B55" s="263">
        <v>410</v>
      </c>
      <c r="C55" s="245">
        <v>1542</v>
      </c>
      <c r="D55" s="259">
        <v>1132</v>
      </c>
      <c r="E55" s="263">
        <v>548</v>
      </c>
      <c r="F55" s="245">
        <v>1764</v>
      </c>
      <c r="G55" s="259">
        <v>1217</v>
      </c>
      <c r="H55" s="263">
        <v>3173</v>
      </c>
      <c r="I55" s="245">
        <v>11271</v>
      </c>
      <c r="J55" s="261">
        <v>8098</v>
      </c>
      <c r="K55" s="263">
        <v>1046</v>
      </c>
      <c r="L55" s="245">
        <v>9485</v>
      </c>
      <c r="M55" s="261">
        <v>8439</v>
      </c>
    </row>
    <row r="56" spans="1:13" ht="22.35" customHeight="1">
      <c r="A56" s="471" t="s">
        <v>383</v>
      </c>
      <c r="B56" s="269">
        <v>-5452</v>
      </c>
      <c r="C56" s="270">
        <v>4284</v>
      </c>
      <c r="D56" s="266">
        <v>9736</v>
      </c>
      <c r="E56" s="269">
        <v>-6120</v>
      </c>
      <c r="F56" s="270">
        <v>3756</v>
      </c>
      <c r="G56" s="266">
        <v>9876</v>
      </c>
      <c r="H56" s="269">
        <v>-33240</v>
      </c>
      <c r="I56" s="270">
        <v>25503</v>
      </c>
      <c r="J56" s="271">
        <v>58742</v>
      </c>
      <c r="K56" s="269">
        <v>-16645</v>
      </c>
      <c r="L56" s="270">
        <v>20737</v>
      </c>
      <c r="M56" s="271">
        <v>37382</v>
      </c>
    </row>
    <row r="57" spans="1:13" ht="22.35" customHeight="1">
      <c r="A57" s="381" t="s">
        <v>1419</v>
      </c>
      <c r="B57" s="74"/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/>
    </row>
    <row r="58" spans="1:13">
      <c r="A58" s="381" t="s">
        <v>1420</v>
      </c>
      <c r="B58" s="74"/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</row>
    <row r="59" spans="1:13" ht="22.35" customHeight="1">
      <c r="A59" s="912" t="s">
        <v>1442</v>
      </c>
      <c r="B59" s="74"/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</row>
    <row r="60" spans="1:13" ht="17.25">
      <c r="A60" s="912" t="s">
        <v>1441</v>
      </c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</row>
    <row r="61" spans="1:13" ht="22.35" customHeight="1">
      <c r="A61" s="889"/>
      <c r="B61" s="74"/>
      <c r="C61" s="74"/>
      <c r="D61" s="74"/>
      <c r="E61" s="74"/>
      <c r="F61" s="74"/>
      <c r="G61" s="74"/>
      <c r="H61" s="74"/>
      <c r="I61" s="74"/>
      <c r="J61" s="74"/>
      <c r="K61" s="74"/>
      <c r="L61" s="74"/>
      <c r="M61" s="74"/>
    </row>
    <row r="62" spans="1:13" ht="22.35" customHeight="1">
      <c r="A62" s="43" t="s">
        <v>538</v>
      </c>
      <c r="B62" s="74"/>
      <c r="C62" s="74"/>
      <c r="D62" s="74"/>
      <c r="E62" s="74"/>
      <c r="F62" s="74"/>
      <c r="G62" s="74"/>
      <c r="H62" s="74"/>
      <c r="I62" s="74"/>
      <c r="J62" s="74"/>
      <c r="K62" s="74"/>
      <c r="L62" s="74"/>
      <c r="M62" s="74"/>
    </row>
    <row r="63" spans="1:13">
      <c r="A63" s="2" t="s">
        <v>93</v>
      </c>
    </row>
    <row r="64" spans="1:13" ht="22.35" customHeight="1">
      <c r="A64" s="2" t="str">
        <f>'16'!A65</f>
        <v>데이터는 국제수지 기준에서 얻어지지 않았습니다.</v>
      </c>
    </row>
    <row r="65" spans="1:1">
      <c r="A65" s="2" t="str">
        <f>'16'!A66</f>
        <v>데이터의 출처·비표본 오차·정의에 대한 정보는 공표자료의 주석을 확인하거나 위 링크에서 확인하기를 바랍니다.</v>
      </c>
    </row>
  </sheetData>
  <mergeCells count="2">
    <mergeCell ref="A8:A10"/>
    <mergeCell ref="A23:A25"/>
  </mergeCells>
  <phoneticPr fontId="37" type="noConversion"/>
  <printOptions horizontalCentered="1"/>
  <pageMargins left="0.7" right="0.7" top="0.5" bottom="0.5" header="0.3" footer="0.3"/>
  <pageSetup scale="24" firstPageNumber="21" orientation="portrait" useFirstPageNumber="1" r:id="rId1"/>
  <customProperties>
    <customPr name="SourceTableID" r:id="rId2"/>
  </customPropertie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B8B29-5179-4D3C-8F55-6C48F75027D3}">
  <sheetPr codeName="Sheet43">
    <pageSetUpPr fitToPage="1"/>
  </sheetPr>
  <dimension ref="A1:G78"/>
  <sheetViews>
    <sheetView showGridLines="0" showOutlineSymbols="0" zoomScale="85" zoomScaleNormal="85" workbookViewId="0"/>
  </sheetViews>
  <sheetFormatPr defaultColWidth="9.6640625" defaultRowHeight="15"/>
  <cols>
    <col min="1" max="1" width="22.6640625" style="2" customWidth="1"/>
    <col min="2" max="2" width="16.109375" style="2" customWidth="1"/>
    <col min="3" max="3" width="15.109375" style="2" customWidth="1"/>
    <col min="4" max="5" width="16.109375" style="2" customWidth="1"/>
    <col min="6" max="6" width="15.6640625" style="2" customWidth="1"/>
    <col min="7" max="7" width="16.21875" style="2" customWidth="1"/>
    <col min="8" max="15" width="9.6640625" customWidth="1"/>
  </cols>
  <sheetData>
    <row r="1" spans="1:7" ht="15.75">
      <c r="A1" s="1"/>
      <c r="G1" s="88"/>
    </row>
    <row r="2" spans="1:7" ht="25.35" customHeight="1">
      <c r="A2" s="286" t="s">
        <v>352</v>
      </c>
      <c r="B2" s="308"/>
      <c r="C2" s="308"/>
      <c r="D2" s="308"/>
      <c r="E2" s="308"/>
      <c r="F2" s="308"/>
      <c r="G2" s="309"/>
    </row>
    <row r="3" spans="1:7" ht="25.35" customHeight="1">
      <c r="A3" s="812" t="str">
        <f>VLOOKUP(A2,'Table of Contents'!A:C,3,0)</f>
        <v xml:space="preserve"> 원계열</v>
      </c>
      <c r="B3" s="813"/>
      <c r="C3" s="813"/>
      <c r="D3" s="813"/>
      <c r="E3" s="813"/>
      <c r="F3" s="813"/>
      <c r="G3" s="813"/>
    </row>
    <row r="4" spans="1:7" ht="40.35" customHeight="1">
      <c r="A4" s="4" t="s">
        <v>539</v>
      </c>
      <c r="B4" s="5"/>
      <c r="C4" s="5"/>
      <c r="D4" s="5"/>
      <c r="E4" s="5"/>
      <c r="F4" s="5"/>
      <c r="G4" s="5"/>
    </row>
    <row r="5" spans="1:7" ht="23.25" customHeight="1">
      <c r="A5" s="4" t="s">
        <v>540</v>
      </c>
      <c r="B5" s="5"/>
      <c r="C5" s="5"/>
      <c r="D5" s="5"/>
      <c r="E5" s="5"/>
      <c r="F5" s="5"/>
      <c r="G5" s="5"/>
    </row>
    <row r="6" spans="1:7" ht="23.25" customHeight="1">
      <c r="A6" s="4" t="str">
        <f>VLOOKUP(MID(CONCATENATE(A4," ",A5),SEARCH(".",CONCATENATE(A4," ",A5))+2,LEN(CONCATENATE(A4," ",A5))),'Table of Contents'!B:C,2,0)</f>
        <v xml:space="preserve"> 석유 관련 에너지 제품 무역; 원유 포함</v>
      </c>
      <c r="B6" s="5"/>
      <c r="C6" s="5"/>
      <c r="D6" s="5"/>
      <c r="E6" s="5"/>
      <c r="F6" s="5"/>
      <c r="G6" s="5"/>
    </row>
    <row r="7" spans="1:7" ht="20.100000000000001" customHeight="1">
      <c r="A7" s="7" t="s">
        <v>541</v>
      </c>
      <c r="B7" s="8"/>
      <c r="C7" s="8"/>
      <c r="D7" s="8"/>
      <c r="E7" s="8"/>
      <c r="F7" s="8"/>
      <c r="G7" s="8"/>
    </row>
    <row r="8" spans="1:7" ht="20.100000000000001" customHeight="1" thickBot="1">
      <c r="A8" s="7" t="s">
        <v>1057</v>
      </c>
      <c r="B8" s="8"/>
      <c r="C8" s="8"/>
      <c r="D8" s="8"/>
      <c r="E8" s="8"/>
      <c r="F8" s="8"/>
      <c r="G8" s="8"/>
    </row>
    <row r="9" spans="1:7" ht="40.35" customHeight="1" thickTop="1" thickBot="1">
      <c r="A9" s="1026" t="s">
        <v>61</v>
      </c>
      <c r="B9" s="1024" t="s">
        <v>542</v>
      </c>
      <c r="C9" s="1025"/>
      <c r="D9" s="13" t="s">
        <v>543</v>
      </c>
      <c r="E9" s="143"/>
      <c r="F9" s="143"/>
      <c r="G9" s="143"/>
    </row>
    <row r="10" spans="1:7" ht="65.099999999999994" customHeight="1" thickTop="1" thickBot="1">
      <c r="A10" s="1027"/>
      <c r="B10" s="472" t="s">
        <v>544</v>
      </c>
      <c r="C10" s="770" t="s">
        <v>545</v>
      </c>
      <c r="D10" s="144" t="s">
        <v>544</v>
      </c>
      <c r="E10" s="145" t="s">
        <v>546</v>
      </c>
      <c r="F10" s="145" t="s">
        <v>545</v>
      </c>
      <c r="G10" s="145" t="s">
        <v>547</v>
      </c>
    </row>
    <row r="11" spans="1:7" ht="40.35" customHeight="1" thickTop="1" thickBot="1">
      <c r="A11" s="991" t="s">
        <v>1068</v>
      </c>
      <c r="B11" s="1024" t="s">
        <v>1091</v>
      </c>
      <c r="C11" s="1025"/>
      <c r="D11" s="13" t="s">
        <v>1092</v>
      </c>
      <c r="E11" s="143"/>
      <c r="F11" s="143"/>
      <c r="G11" s="143"/>
    </row>
    <row r="12" spans="1:7" ht="65.099999999999994" customHeight="1" thickTop="1" thickBot="1">
      <c r="A12" s="992"/>
      <c r="B12" s="472" t="s">
        <v>1080</v>
      </c>
      <c r="C12" s="770" t="s">
        <v>1093</v>
      </c>
      <c r="D12" s="349" t="s">
        <v>1080</v>
      </c>
      <c r="E12" s="374" t="s">
        <v>1094</v>
      </c>
      <c r="F12" s="374" t="s">
        <v>1093</v>
      </c>
      <c r="G12" s="374" t="s">
        <v>1095</v>
      </c>
    </row>
    <row r="13" spans="1:7" ht="25.35" customHeight="1" thickTop="1">
      <c r="A13" s="264"/>
      <c r="B13" s="473" t="s">
        <v>1154</v>
      </c>
      <c r="C13" s="163"/>
      <c r="D13" s="163"/>
      <c r="E13" s="164"/>
      <c r="F13" s="163"/>
      <c r="G13" s="474"/>
    </row>
    <row r="14" spans="1:7" ht="30.6" customHeight="1">
      <c r="A14" s="258" t="s">
        <v>83</v>
      </c>
      <c r="B14" s="475"/>
      <c r="C14" s="244"/>
      <c r="D14" s="36"/>
      <c r="E14" s="32"/>
      <c r="F14" s="33"/>
      <c r="G14" s="476"/>
    </row>
    <row r="15" spans="1:7" ht="25.35" customHeight="1">
      <c r="A15" s="441" t="s">
        <v>69</v>
      </c>
      <c r="B15" s="34">
        <v>3261421</v>
      </c>
      <c r="C15" s="45">
        <v>243857075</v>
      </c>
      <c r="D15" s="34">
        <v>1492657</v>
      </c>
      <c r="E15" s="32">
        <v>4078</v>
      </c>
      <c r="F15" s="36">
        <v>118524403</v>
      </c>
      <c r="G15" s="158">
        <v>79.400000000000006</v>
      </c>
    </row>
    <row r="16" spans="1:7" ht="15" customHeight="1">
      <c r="A16" s="114" t="s">
        <v>70</v>
      </c>
      <c r="B16" s="477">
        <v>1891656</v>
      </c>
      <c r="C16" s="29">
        <v>145634276</v>
      </c>
      <c r="D16" s="30">
        <v>892835</v>
      </c>
      <c r="E16" s="26">
        <v>4192</v>
      </c>
      <c r="F16" s="27">
        <v>73182024</v>
      </c>
      <c r="G16" s="478">
        <v>81.97</v>
      </c>
    </row>
    <row r="17" spans="1:7" ht="15" customHeight="1">
      <c r="A17" s="484" t="s">
        <v>71</v>
      </c>
      <c r="B17" s="475">
        <v>261595</v>
      </c>
      <c r="C17" s="244">
        <v>19268128</v>
      </c>
      <c r="D17" s="157">
        <v>120890</v>
      </c>
      <c r="E17" s="85">
        <v>3900</v>
      </c>
      <c r="F17" s="86">
        <v>9300561</v>
      </c>
      <c r="G17" s="485">
        <v>76.930000000000007</v>
      </c>
    </row>
    <row r="18" spans="1:7" ht="16.350000000000001" customHeight="1">
      <c r="A18" s="2" t="s">
        <v>72</v>
      </c>
      <c r="B18" s="479">
        <v>269260</v>
      </c>
      <c r="C18" s="35">
        <v>20401845</v>
      </c>
      <c r="D18" s="36">
        <v>132718</v>
      </c>
      <c r="E18" s="32">
        <v>4576</v>
      </c>
      <c r="F18" s="33">
        <v>10524741</v>
      </c>
      <c r="G18" s="480">
        <v>79.3</v>
      </c>
    </row>
    <row r="19" spans="1:7" ht="16.350000000000001" customHeight="1">
      <c r="A19" s="2" t="s">
        <v>73</v>
      </c>
      <c r="B19" s="479">
        <v>276525</v>
      </c>
      <c r="C19" s="35">
        <v>21659297</v>
      </c>
      <c r="D19" s="36">
        <v>133318</v>
      </c>
      <c r="E19" s="32">
        <v>4301</v>
      </c>
      <c r="F19" s="33">
        <v>10980827</v>
      </c>
      <c r="G19" s="480">
        <v>82.37</v>
      </c>
    </row>
    <row r="20" spans="1:7" ht="16.350000000000001" customHeight="1">
      <c r="A20" s="2" t="s">
        <v>74</v>
      </c>
      <c r="B20" s="479">
        <v>258110</v>
      </c>
      <c r="C20" s="35">
        <v>20911903</v>
      </c>
      <c r="D20" s="36">
        <v>119672</v>
      </c>
      <c r="E20" s="32">
        <v>3989</v>
      </c>
      <c r="F20" s="33">
        <v>10471792</v>
      </c>
      <c r="G20" s="480">
        <v>87.5</v>
      </c>
    </row>
    <row r="21" spans="1:7" ht="16.350000000000001" customHeight="1">
      <c r="A21" s="2" t="s">
        <v>75</v>
      </c>
      <c r="B21" s="479">
        <v>273254</v>
      </c>
      <c r="C21" s="35">
        <v>20936321</v>
      </c>
      <c r="D21" s="36">
        <v>130126</v>
      </c>
      <c r="E21" s="32">
        <v>4198</v>
      </c>
      <c r="F21" s="33">
        <v>10797640</v>
      </c>
      <c r="G21" s="480">
        <v>82.98</v>
      </c>
    </row>
    <row r="22" spans="1:7" ht="16.350000000000001" customHeight="1">
      <c r="A22" s="2" t="s">
        <v>76</v>
      </c>
      <c r="B22" s="479">
        <v>274979</v>
      </c>
      <c r="C22" s="35">
        <v>20761869</v>
      </c>
      <c r="D22" s="36">
        <v>124693</v>
      </c>
      <c r="E22" s="32">
        <v>4156</v>
      </c>
      <c r="F22" s="33">
        <v>10188088</v>
      </c>
      <c r="G22" s="480">
        <v>81.709999999999994</v>
      </c>
    </row>
    <row r="23" spans="1:7" ht="20.100000000000001" customHeight="1">
      <c r="A23" s="2" t="s">
        <v>77</v>
      </c>
      <c r="B23" s="479">
        <v>277933</v>
      </c>
      <c r="C23" s="35">
        <v>21694912</v>
      </c>
      <c r="D23" s="36">
        <v>131419</v>
      </c>
      <c r="E23" s="32">
        <v>4239</v>
      </c>
      <c r="F23" s="33">
        <v>10918374</v>
      </c>
      <c r="G23" s="480">
        <v>83.08</v>
      </c>
    </row>
    <row r="24" spans="1:7" ht="16.350000000000001" customHeight="1">
      <c r="A24" s="2" t="s">
        <v>78</v>
      </c>
      <c r="B24" s="479">
        <v>280751</v>
      </c>
      <c r="C24" s="35">
        <v>21081814</v>
      </c>
      <c r="D24" s="36">
        <v>123184</v>
      </c>
      <c r="E24" s="32">
        <v>3974</v>
      </c>
      <c r="F24" s="33">
        <v>9862394</v>
      </c>
      <c r="G24" s="480">
        <v>80.06</v>
      </c>
    </row>
    <row r="25" spans="1:7" ht="16.350000000000001" customHeight="1">
      <c r="A25" s="2" t="s">
        <v>79</v>
      </c>
      <c r="B25" s="479">
        <v>262518</v>
      </c>
      <c r="C25" s="35">
        <v>18560984</v>
      </c>
      <c r="D25" s="36">
        <v>113488</v>
      </c>
      <c r="E25" s="32">
        <v>3783</v>
      </c>
      <c r="F25" s="33">
        <v>8562381</v>
      </c>
      <c r="G25" s="480">
        <v>75.45</v>
      </c>
    </row>
    <row r="26" spans="1:7" ht="16.350000000000001" customHeight="1">
      <c r="A26" s="2" t="s">
        <v>80</v>
      </c>
      <c r="B26" s="479">
        <v>267586</v>
      </c>
      <c r="C26" s="35">
        <v>19080541</v>
      </c>
      <c r="D26" s="36">
        <v>119119</v>
      </c>
      <c r="E26" s="32">
        <v>3843</v>
      </c>
      <c r="F26" s="33">
        <v>9001990</v>
      </c>
      <c r="G26" s="480">
        <v>75.569999999999993</v>
      </c>
    </row>
    <row r="27" spans="1:7" ht="16.350000000000001" customHeight="1">
      <c r="A27" s="2" t="s">
        <v>81</v>
      </c>
      <c r="B27" s="479">
        <v>282823</v>
      </c>
      <c r="C27" s="35">
        <v>19924520</v>
      </c>
      <c r="D27" s="36">
        <v>128629</v>
      </c>
      <c r="E27" s="32">
        <v>4288</v>
      </c>
      <c r="F27" s="33">
        <v>9464512</v>
      </c>
      <c r="G27" s="480">
        <v>73.58</v>
      </c>
    </row>
    <row r="28" spans="1:7" ht="16.350000000000001" customHeight="1">
      <c r="A28" s="2" t="s">
        <v>82</v>
      </c>
      <c r="B28" s="479">
        <v>276086</v>
      </c>
      <c r="C28" s="35">
        <v>19574939</v>
      </c>
      <c r="D28" s="36">
        <v>115402</v>
      </c>
      <c r="E28" s="32">
        <v>3723</v>
      </c>
      <c r="F28" s="33">
        <v>8451102</v>
      </c>
      <c r="G28" s="480">
        <v>73.23</v>
      </c>
    </row>
    <row r="29" spans="1:7" ht="30" customHeight="1">
      <c r="A29" s="109" t="s">
        <v>84</v>
      </c>
      <c r="B29" s="479"/>
      <c r="C29" s="35"/>
      <c r="D29" s="36"/>
      <c r="E29" s="32"/>
      <c r="F29" s="33"/>
      <c r="G29" s="480"/>
    </row>
    <row r="30" spans="1:7" ht="15" customHeight="1">
      <c r="A30" s="114" t="s">
        <v>70</v>
      </c>
      <c r="B30" s="477">
        <v>1825725</v>
      </c>
      <c r="C30" s="29">
        <v>125632776</v>
      </c>
      <c r="D30" s="30">
        <v>813868</v>
      </c>
      <c r="E30" s="26">
        <v>3839</v>
      </c>
      <c r="F30" s="27">
        <v>58193154</v>
      </c>
      <c r="G30" s="478">
        <v>71.5</v>
      </c>
    </row>
    <row r="31" spans="1:7" ht="15" customHeight="1">
      <c r="A31" s="484" t="s">
        <v>71</v>
      </c>
      <c r="B31" s="475">
        <v>263884</v>
      </c>
      <c r="C31" s="244">
        <v>19160869</v>
      </c>
      <c r="D31" s="157">
        <v>120893</v>
      </c>
      <c r="E31" s="85">
        <v>3900</v>
      </c>
      <c r="F31" s="86">
        <v>9188877</v>
      </c>
      <c r="G31" s="485">
        <v>76.010000000000005</v>
      </c>
    </row>
    <row r="32" spans="1:7" ht="15" customHeight="1">
      <c r="A32" s="2" t="s">
        <v>72</v>
      </c>
      <c r="B32" s="479">
        <v>244748</v>
      </c>
      <c r="C32" s="35">
        <v>17625324</v>
      </c>
      <c r="D32" s="36">
        <v>120279</v>
      </c>
      <c r="E32" s="32">
        <v>4296</v>
      </c>
      <c r="F32" s="33">
        <v>9150321</v>
      </c>
      <c r="G32" s="480">
        <v>76.08</v>
      </c>
    </row>
    <row r="33" spans="1:7" ht="15" customHeight="1">
      <c r="A33" s="2" t="s">
        <v>73</v>
      </c>
      <c r="B33" s="479">
        <v>272721</v>
      </c>
      <c r="C33" s="35">
        <v>19100725</v>
      </c>
      <c r="D33" s="36">
        <v>124636</v>
      </c>
      <c r="E33" s="32">
        <v>4021</v>
      </c>
      <c r="F33" s="33">
        <v>9143108</v>
      </c>
      <c r="G33" s="480">
        <v>73.36</v>
      </c>
    </row>
    <row r="34" spans="1:7" ht="15" customHeight="1">
      <c r="A34" s="2" t="s">
        <v>74</v>
      </c>
      <c r="B34" s="479">
        <v>257351</v>
      </c>
      <c r="C34" s="35">
        <v>17326711</v>
      </c>
      <c r="D34" s="36">
        <v>115756</v>
      </c>
      <c r="E34" s="32">
        <v>3859</v>
      </c>
      <c r="F34" s="33">
        <v>8056068</v>
      </c>
      <c r="G34" s="480">
        <v>69.59</v>
      </c>
    </row>
    <row r="35" spans="1:7" ht="15" customHeight="1">
      <c r="A35" s="2" t="s">
        <v>75</v>
      </c>
      <c r="B35" s="479">
        <v>258903</v>
      </c>
      <c r="C35" s="35">
        <v>16922530</v>
      </c>
      <c r="D35" s="36">
        <v>111346</v>
      </c>
      <c r="E35" s="32">
        <v>3592</v>
      </c>
      <c r="F35" s="33">
        <v>7414211</v>
      </c>
      <c r="G35" s="480">
        <v>66.59</v>
      </c>
    </row>
    <row r="36" spans="1:7" ht="15" customHeight="1">
      <c r="A36" s="2" t="s">
        <v>76</v>
      </c>
      <c r="B36" s="479">
        <v>264345</v>
      </c>
      <c r="C36" s="35">
        <v>17804688</v>
      </c>
      <c r="D36" s="36">
        <v>112190</v>
      </c>
      <c r="E36" s="32">
        <v>3740</v>
      </c>
      <c r="F36" s="33">
        <v>7614205</v>
      </c>
      <c r="G36" s="480">
        <v>67.87</v>
      </c>
    </row>
    <row r="37" spans="1:7" ht="20.100000000000001" customHeight="1">
      <c r="A37" s="2" t="s">
        <v>77</v>
      </c>
      <c r="B37" s="479">
        <v>263773</v>
      </c>
      <c r="C37" s="35">
        <v>17691928</v>
      </c>
      <c r="D37" s="36">
        <v>108768</v>
      </c>
      <c r="E37" s="32">
        <v>3509</v>
      </c>
      <c r="F37" s="33">
        <v>7626363</v>
      </c>
      <c r="G37" s="480">
        <v>70.12</v>
      </c>
    </row>
    <row r="38" spans="1:7" ht="15" customHeight="1">
      <c r="A38" s="2" t="s">
        <v>78</v>
      </c>
      <c r="B38" s="479" t="s">
        <v>7</v>
      </c>
      <c r="C38" s="35" t="s">
        <v>7</v>
      </c>
      <c r="D38" s="36" t="s">
        <v>7</v>
      </c>
      <c r="E38" s="32" t="s">
        <v>7</v>
      </c>
      <c r="F38" s="33" t="s">
        <v>7</v>
      </c>
      <c r="G38" s="480" t="s">
        <v>7</v>
      </c>
    </row>
    <row r="39" spans="1:7" ht="15" customHeight="1">
      <c r="A39" s="2" t="s">
        <v>79</v>
      </c>
      <c r="B39" s="479" t="s">
        <v>7</v>
      </c>
      <c r="C39" s="35" t="s">
        <v>7</v>
      </c>
      <c r="D39" s="36" t="s">
        <v>7</v>
      </c>
      <c r="E39" s="32" t="s">
        <v>7</v>
      </c>
      <c r="F39" s="33" t="s">
        <v>7</v>
      </c>
      <c r="G39" s="480" t="s">
        <v>7</v>
      </c>
    </row>
    <row r="40" spans="1:7" ht="15" customHeight="1">
      <c r="A40" s="2" t="s">
        <v>80</v>
      </c>
      <c r="B40" s="479" t="s">
        <v>7</v>
      </c>
      <c r="C40" s="35" t="s">
        <v>7</v>
      </c>
      <c r="D40" s="36" t="s">
        <v>7</v>
      </c>
      <c r="E40" s="32" t="s">
        <v>7</v>
      </c>
      <c r="F40" s="33" t="s">
        <v>7</v>
      </c>
      <c r="G40" s="480" t="s">
        <v>7</v>
      </c>
    </row>
    <row r="41" spans="1:7" ht="15" customHeight="1">
      <c r="A41" s="2" t="s">
        <v>81</v>
      </c>
      <c r="B41" s="479" t="s">
        <v>7</v>
      </c>
      <c r="C41" s="35" t="s">
        <v>7</v>
      </c>
      <c r="D41" s="36" t="s">
        <v>7</v>
      </c>
      <c r="E41" s="32" t="s">
        <v>7</v>
      </c>
      <c r="F41" s="33" t="s">
        <v>7</v>
      </c>
      <c r="G41" s="480" t="s">
        <v>7</v>
      </c>
    </row>
    <row r="42" spans="1:7" ht="15" customHeight="1" thickBot="1">
      <c r="A42" s="2" t="s">
        <v>82</v>
      </c>
      <c r="B42" s="479" t="s">
        <v>7</v>
      </c>
      <c r="C42" s="35" t="s">
        <v>7</v>
      </c>
      <c r="D42" s="36" t="s">
        <v>7</v>
      </c>
      <c r="E42" s="32" t="s">
        <v>7</v>
      </c>
      <c r="F42" s="33" t="s">
        <v>7</v>
      </c>
      <c r="G42" s="481" t="s">
        <v>7</v>
      </c>
    </row>
    <row r="43" spans="1:7" ht="25.35" customHeight="1" thickTop="1">
      <c r="A43" s="264"/>
      <c r="B43" s="473" t="s">
        <v>1087</v>
      </c>
      <c r="C43" s="486"/>
      <c r="D43" s="487"/>
      <c r="E43" s="488"/>
      <c r="F43" s="487"/>
      <c r="G43" s="482"/>
    </row>
    <row r="44" spans="1:7" ht="30" customHeight="1">
      <c r="A44" s="258" t="s">
        <v>83</v>
      </c>
      <c r="B44" s="479"/>
      <c r="C44" s="35"/>
      <c r="D44" s="36"/>
      <c r="E44" s="32"/>
      <c r="F44" s="33"/>
      <c r="G44" s="485"/>
    </row>
    <row r="45" spans="1:7" ht="25.35" customHeight="1">
      <c r="A45" s="43" t="s">
        <v>69</v>
      </c>
      <c r="B45" s="34">
        <v>2911762</v>
      </c>
      <c r="C45" s="45">
        <v>213255303</v>
      </c>
      <c r="D45" s="34">
        <v>2363618</v>
      </c>
      <c r="E45" s="32">
        <v>6458</v>
      </c>
      <c r="F45" s="32">
        <v>167550088</v>
      </c>
      <c r="G45" s="158">
        <v>70.89</v>
      </c>
    </row>
    <row r="46" spans="1:7" ht="15" customHeight="1">
      <c r="A46" s="114" t="s">
        <v>70</v>
      </c>
      <c r="B46" s="477">
        <v>1726105</v>
      </c>
      <c r="C46" s="29">
        <v>129858468</v>
      </c>
      <c r="D46" s="30">
        <v>1399274</v>
      </c>
      <c r="E46" s="26">
        <v>6569</v>
      </c>
      <c r="F46" s="27">
        <v>100553156</v>
      </c>
      <c r="G46" s="478">
        <v>71.86</v>
      </c>
    </row>
    <row r="47" spans="1:7" ht="17.100000000000001" customHeight="1">
      <c r="A47" s="484" t="s">
        <v>71</v>
      </c>
      <c r="B47" s="475">
        <v>252713</v>
      </c>
      <c r="C47" s="244">
        <v>17567608</v>
      </c>
      <c r="D47" s="157">
        <v>207958</v>
      </c>
      <c r="E47" s="85">
        <v>6708</v>
      </c>
      <c r="F47" s="86">
        <v>13779012</v>
      </c>
      <c r="G47" s="485">
        <v>66.260000000000005</v>
      </c>
    </row>
    <row r="48" spans="1:7" ht="15" customHeight="1">
      <c r="A48" s="2" t="s">
        <v>72</v>
      </c>
      <c r="B48" s="479">
        <v>220334</v>
      </c>
      <c r="C48" s="35">
        <v>15538935</v>
      </c>
      <c r="D48" s="36">
        <v>179881</v>
      </c>
      <c r="E48" s="32">
        <v>6203</v>
      </c>
      <c r="F48" s="33">
        <v>12028864</v>
      </c>
      <c r="G48" s="480">
        <v>66.87</v>
      </c>
    </row>
    <row r="49" spans="1:7">
      <c r="A49" s="2" t="s">
        <v>73</v>
      </c>
      <c r="B49" s="479">
        <v>229413</v>
      </c>
      <c r="C49" s="35">
        <v>16916045</v>
      </c>
      <c r="D49" s="36">
        <v>186024</v>
      </c>
      <c r="E49" s="32">
        <v>6001</v>
      </c>
      <c r="F49" s="33">
        <v>12928318</v>
      </c>
      <c r="G49" s="480">
        <v>69.5</v>
      </c>
    </row>
    <row r="50" spans="1:7">
      <c r="A50" s="2" t="s">
        <v>74</v>
      </c>
      <c r="B50" s="479">
        <v>246266</v>
      </c>
      <c r="C50" s="35">
        <v>18984851</v>
      </c>
      <c r="D50" s="36">
        <v>199423</v>
      </c>
      <c r="E50" s="32">
        <v>6647</v>
      </c>
      <c r="F50" s="33">
        <v>14708844</v>
      </c>
      <c r="G50" s="480">
        <v>73.760000000000005</v>
      </c>
    </row>
    <row r="51" spans="1:7">
      <c r="A51" s="2" t="s">
        <v>75</v>
      </c>
      <c r="B51" s="479">
        <v>264122</v>
      </c>
      <c r="C51" s="35">
        <v>20887704</v>
      </c>
      <c r="D51" s="36">
        <v>212207</v>
      </c>
      <c r="E51" s="32">
        <v>6845</v>
      </c>
      <c r="F51" s="33">
        <v>16045046</v>
      </c>
      <c r="G51" s="480">
        <v>75.61</v>
      </c>
    </row>
    <row r="52" spans="1:7">
      <c r="A52" s="2" t="s">
        <v>76</v>
      </c>
      <c r="B52" s="479">
        <v>245625</v>
      </c>
      <c r="C52" s="35">
        <v>18949039</v>
      </c>
      <c r="D52" s="36">
        <v>196815</v>
      </c>
      <c r="E52" s="32">
        <v>6561</v>
      </c>
      <c r="F52" s="33">
        <v>14581162</v>
      </c>
      <c r="G52" s="480">
        <v>74.09</v>
      </c>
    </row>
    <row r="53" spans="1:7" ht="20.100000000000001" customHeight="1">
      <c r="A53" s="2" t="s">
        <v>77</v>
      </c>
      <c r="B53" s="479">
        <v>267632</v>
      </c>
      <c r="C53" s="35">
        <v>21014286</v>
      </c>
      <c r="D53" s="36">
        <v>216966</v>
      </c>
      <c r="E53" s="32">
        <v>6999</v>
      </c>
      <c r="F53" s="33">
        <v>16481910</v>
      </c>
      <c r="G53" s="480">
        <v>75.97</v>
      </c>
    </row>
    <row r="54" spans="1:7" ht="15" customHeight="1">
      <c r="A54" s="2" t="s">
        <v>78</v>
      </c>
      <c r="B54" s="479">
        <v>241749</v>
      </c>
      <c r="C54" s="35">
        <v>18386632</v>
      </c>
      <c r="D54" s="36">
        <v>191228</v>
      </c>
      <c r="E54" s="32">
        <v>6169</v>
      </c>
      <c r="F54" s="33">
        <v>14203041</v>
      </c>
      <c r="G54" s="480">
        <v>74.27</v>
      </c>
    </row>
    <row r="55" spans="1:7">
      <c r="A55" s="2" t="s">
        <v>79</v>
      </c>
      <c r="B55" s="479">
        <v>236311</v>
      </c>
      <c r="C55" s="35">
        <v>16903260</v>
      </c>
      <c r="D55" s="36">
        <v>191356</v>
      </c>
      <c r="E55" s="32">
        <v>6379</v>
      </c>
      <c r="F55" s="33">
        <v>13674325</v>
      </c>
      <c r="G55" s="480">
        <v>71.459999999999994</v>
      </c>
    </row>
    <row r="56" spans="1:7">
      <c r="A56" s="2" t="s">
        <v>80</v>
      </c>
      <c r="B56" s="479">
        <v>231578</v>
      </c>
      <c r="C56" s="35">
        <v>16196869</v>
      </c>
      <c r="D56" s="36">
        <v>192547</v>
      </c>
      <c r="E56" s="32">
        <v>6211</v>
      </c>
      <c r="F56" s="33">
        <v>13162324</v>
      </c>
      <c r="G56" s="480">
        <v>68.36</v>
      </c>
    </row>
    <row r="57" spans="1:7">
      <c r="A57" s="2" t="s">
        <v>81</v>
      </c>
      <c r="B57" s="479">
        <v>229188</v>
      </c>
      <c r="C57" s="35">
        <v>15432445</v>
      </c>
      <c r="D57" s="36">
        <v>188468</v>
      </c>
      <c r="E57" s="32">
        <v>6282</v>
      </c>
      <c r="F57" s="33">
        <v>12683554</v>
      </c>
      <c r="G57" s="480">
        <v>67.3</v>
      </c>
    </row>
    <row r="58" spans="1:7">
      <c r="A58" s="2" t="s">
        <v>82</v>
      </c>
      <c r="B58" s="479">
        <v>246832</v>
      </c>
      <c r="C58" s="35">
        <v>16477628</v>
      </c>
      <c r="D58" s="36">
        <v>200745</v>
      </c>
      <c r="E58" s="32">
        <v>6476</v>
      </c>
      <c r="F58" s="33">
        <v>13273688</v>
      </c>
      <c r="G58" s="480">
        <v>66.12</v>
      </c>
    </row>
    <row r="59" spans="1:7" ht="30" customHeight="1">
      <c r="A59" s="109" t="s">
        <v>84</v>
      </c>
      <c r="B59" s="479" t="s">
        <v>7</v>
      </c>
      <c r="C59" s="35" t="s">
        <v>7</v>
      </c>
      <c r="D59" s="36" t="s">
        <v>7</v>
      </c>
      <c r="E59" s="32" t="s">
        <v>7</v>
      </c>
      <c r="F59" s="33" t="s">
        <v>7</v>
      </c>
      <c r="G59" s="480" t="s">
        <v>7</v>
      </c>
    </row>
    <row r="60" spans="1:7" ht="30.6" customHeight="1">
      <c r="A60" s="265" t="s">
        <v>70</v>
      </c>
      <c r="B60" s="477">
        <v>1650343</v>
      </c>
      <c r="C60" s="29">
        <v>107165902</v>
      </c>
      <c r="D60" s="30">
        <v>1296598</v>
      </c>
      <c r="E60" s="26">
        <v>6116</v>
      </c>
      <c r="F60" s="27">
        <v>84552499</v>
      </c>
      <c r="G60" s="478">
        <v>65.209999999999994</v>
      </c>
    </row>
    <row r="61" spans="1:7" ht="15" customHeight="1">
      <c r="A61" s="2" t="s">
        <v>71</v>
      </c>
      <c r="B61" s="479">
        <v>254900</v>
      </c>
      <c r="C61" s="35">
        <v>16875172</v>
      </c>
      <c r="D61" s="36">
        <v>202752</v>
      </c>
      <c r="E61" s="32">
        <v>6540</v>
      </c>
      <c r="F61" s="33">
        <v>13719112</v>
      </c>
      <c r="G61" s="480">
        <v>67.66</v>
      </c>
    </row>
    <row r="62" spans="1:7" ht="15" customHeight="1">
      <c r="A62" s="2" t="s">
        <v>72</v>
      </c>
      <c r="B62" s="479">
        <v>225843</v>
      </c>
      <c r="C62" s="35">
        <v>14483727</v>
      </c>
      <c r="D62" s="36">
        <v>168479</v>
      </c>
      <c r="E62" s="32">
        <v>6017</v>
      </c>
      <c r="F62" s="33">
        <v>11439076</v>
      </c>
      <c r="G62" s="480">
        <v>67.900000000000006</v>
      </c>
    </row>
    <row r="63" spans="1:7" ht="15" customHeight="1">
      <c r="A63" s="2" t="s">
        <v>73</v>
      </c>
      <c r="B63" s="479">
        <v>240873</v>
      </c>
      <c r="C63" s="35">
        <v>15202048</v>
      </c>
      <c r="D63" s="36">
        <v>175511</v>
      </c>
      <c r="E63" s="32">
        <v>5662</v>
      </c>
      <c r="F63" s="33">
        <v>11696310</v>
      </c>
      <c r="G63" s="480">
        <v>66.64</v>
      </c>
    </row>
    <row r="64" spans="1:7" ht="15" customHeight="1">
      <c r="A64" s="2" t="s">
        <v>74</v>
      </c>
      <c r="B64" s="479">
        <v>229911</v>
      </c>
      <c r="C64" s="35">
        <v>14869331</v>
      </c>
      <c r="D64" s="36">
        <v>180503</v>
      </c>
      <c r="E64" s="32">
        <v>6017</v>
      </c>
      <c r="F64" s="33">
        <v>11908841</v>
      </c>
      <c r="G64" s="480">
        <v>65.98</v>
      </c>
    </row>
    <row r="65" spans="1:7" ht="15" customHeight="1">
      <c r="A65" s="2" t="s">
        <v>75</v>
      </c>
      <c r="B65" s="479">
        <v>237311</v>
      </c>
      <c r="C65" s="35">
        <v>15311060</v>
      </c>
      <c r="D65" s="36">
        <v>193230</v>
      </c>
      <c r="E65" s="32">
        <v>6233</v>
      </c>
      <c r="F65" s="33">
        <v>11999680</v>
      </c>
      <c r="G65" s="480">
        <v>62.1</v>
      </c>
    </row>
    <row r="66" spans="1:7" ht="15" customHeight="1">
      <c r="A66" s="2" t="s">
        <v>76</v>
      </c>
      <c r="B66" s="479">
        <v>223649</v>
      </c>
      <c r="C66" s="35">
        <v>14690510</v>
      </c>
      <c r="D66" s="36">
        <v>180165</v>
      </c>
      <c r="E66" s="32">
        <v>6006</v>
      </c>
      <c r="F66" s="33">
        <v>11264757</v>
      </c>
      <c r="G66" s="480">
        <v>62.52</v>
      </c>
    </row>
    <row r="67" spans="1:7" ht="20.100000000000001" customHeight="1">
      <c r="A67" s="2" t="s">
        <v>77</v>
      </c>
      <c r="B67" s="479">
        <v>237857</v>
      </c>
      <c r="C67" s="35">
        <v>15734056</v>
      </c>
      <c r="D67" s="36">
        <v>195958</v>
      </c>
      <c r="E67" s="32">
        <v>6321</v>
      </c>
      <c r="F67" s="33">
        <v>12524723</v>
      </c>
      <c r="G67" s="480">
        <v>63.92</v>
      </c>
    </row>
    <row r="68" spans="1:7">
      <c r="A68" s="2" t="s">
        <v>78</v>
      </c>
      <c r="B68" s="479" t="s">
        <v>7</v>
      </c>
      <c r="C68" s="35" t="s">
        <v>7</v>
      </c>
      <c r="D68" s="36" t="s">
        <v>7</v>
      </c>
      <c r="E68" s="32" t="s">
        <v>7</v>
      </c>
      <c r="F68" s="33" t="s">
        <v>7</v>
      </c>
      <c r="G68" s="480" t="s">
        <v>7</v>
      </c>
    </row>
    <row r="69" spans="1:7" ht="15" customHeight="1">
      <c r="A69" s="2" t="s">
        <v>79</v>
      </c>
      <c r="B69" s="479" t="s">
        <v>7</v>
      </c>
      <c r="C69" s="35" t="s">
        <v>7</v>
      </c>
      <c r="D69" s="36" t="s">
        <v>7</v>
      </c>
      <c r="E69" s="32" t="s">
        <v>7</v>
      </c>
      <c r="F69" s="33" t="s">
        <v>7</v>
      </c>
      <c r="G69" s="480" t="s">
        <v>7</v>
      </c>
    </row>
    <row r="70" spans="1:7" ht="15" customHeight="1">
      <c r="A70" s="2" t="s">
        <v>80</v>
      </c>
      <c r="B70" s="479" t="s">
        <v>7</v>
      </c>
      <c r="C70" s="35" t="s">
        <v>7</v>
      </c>
      <c r="D70" s="36" t="s">
        <v>7</v>
      </c>
      <c r="E70" s="32" t="s">
        <v>7</v>
      </c>
      <c r="F70" s="33" t="s">
        <v>7</v>
      </c>
      <c r="G70" s="480" t="s">
        <v>7</v>
      </c>
    </row>
    <row r="71" spans="1:7" ht="15" customHeight="1">
      <c r="A71" s="2" t="s">
        <v>81</v>
      </c>
      <c r="B71" s="479" t="s">
        <v>7</v>
      </c>
      <c r="C71" s="35" t="s">
        <v>7</v>
      </c>
      <c r="D71" s="36" t="s">
        <v>7</v>
      </c>
      <c r="E71" s="32" t="s">
        <v>7</v>
      </c>
      <c r="F71" s="33" t="s">
        <v>7</v>
      </c>
      <c r="G71" s="480" t="s">
        <v>7</v>
      </c>
    </row>
    <row r="72" spans="1:7" ht="15" customHeight="1">
      <c r="A72" s="114" t="s">
        <v>82</v>
      </c>
      <c r="B72" s="477" t="s">
        <v>7</v>
      </c>
      <c r="C72" s="29" t="s">
        <v>7</v>
      </c>
      <c r="D72" s="30" t="s">
        <v>7</v>
      </c>
      <c r="E72" s="26" t="s">
        <v>7</v>
      </c>
      <c r="F72" s="27" t="s">
        <v>7</v>
      </c>
      <c r="G72" s="478" t="s">
        <v>7</v>
      </c>
    </row>
    <row r="73" spans="1:7" ht="20.100000000000001" customHeight="1">
      <c r="A73" s="43" t="s">
        <v>1423</v>
      </c>
    </row>
    <row r="74" spans="1:7" ht="22.35" customHeight="1">
      <c r="A74" s="905" t="s">
        <v>1424</v>
      </c>
    </row>
    <row r="75" spans="1:7" ht="20.100000000000001" customHeight="1">
      <c r="A75" s="43"/>
    </row>
    <row r="76" spans="1:7" ht="22.35" customHeight="1">
      <c r="A76" s="43" t="s">
        <v>548</v>
      </c>
      <c r="B76" s="45"/>
      <c r="C76" s="45"/>
      <c r="D76" s="45"/>
      <c r="E76" s="45"/>
      <c r="F76" s="45"/>
      <c r="G76" s="45"/>
    </row>
    <row r="77" spans="1:7" ht="15" customHeight="1">
      <c r="A77" s="483" t="s">
        <v>423</v>
      </c>
      <c r="B77" s="45"/>
      <c r="C77" s="45"/>
      <c r="D77" s="45"/>
      <c r="E77" s="45"/>
      <c r="F77" s="45"/>
      <c r="G77" s="45"/>
    </row>
    <row r="78" spans="1:7" ht="22.35" customHeight="1">
      <c r="A78" s="2" t="str">
        <f>'10'!A87</f>
        <v>데이터의 출처·비표본 오차·정의에 대한 정보는 공표자료의 주석을 확인하거나 위 링크에서 확인하기를 바랍니다.</v>
      </c>
    </row>
  </sheetData>
  <mergeCells count="4">
    <mergeCell ref="A11:A12"/>
    <mergeCell ref="B11:C11"/>
    <mergeCell ref="A9:A10"/>
    <mergeCell ref="B9:C9"/>
  </mergeCells>
  <phoneticPr fontId="37" type="noConversion"/>
  <printOptions horizontalCentered="1"/>
  <pageMargins left="0.7" right="0.7" top="0.5" bottom="0.5" header="0.3" footer="0.3"/>
  <pageSetup scale="10" firstPageNumber="22" orientation="portrait" useFirstPageNumber="1" r:id="rId1"/>
  <customProperties>
    <customPr name="SourceTableID" r:id="rId2"/>
  </customPropertie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3C97B-3A52-4378-BAD2-F93C7B315667}">
  <sheetPr codeName="Sheet45">
    <pageSetUpPr fitToPage="1"/>
  </sheetPr>
  <dimension ref="A1:L53"/>
  <sheetViews>
    <sheetView showGridLines="0" showOutlineSymbols="0" zoomScale="85" zoomScaleNormal="85" workbookViewId="0"/>
  </sheetViews>
  <sheetFormatPr defaultColWidth="9.6640625" defaultRowHeight="15"/>
  <cols>
    <col min="1" max="1" width="1.6640625" style="175" customWidth="1"/>
    <col min="2" max="2" width="20.6640625" style="175" customWidth="1"/>
    <col min="3" max="7" width="19.109375" style="175" customWidth="1"/>
    <col min="8" max="8" width="19.109375" style="494" customWidth="1"/>
    <col min="9" max="11" width="19.109375" style="175" customWidth="1"/>
    <col min="12" max="12" width="9.6640625" style="175" customWidth="1"/>
    <col min="13" max="16384" width="9.6640625" style="175"/>
  </cols>
  <sheetData>
    <row r="1" spans="1:12" ht="15.75" customHeight="1"/>
    <row r="2" spans="1:12" ht="24.75" customHeight="1">
      <c r="A2" s="502" t="s">
        <v>352</v>
      </c>
      <c r="B2" s="310"/>
      <c r="C2" s="311"/>
      <c r="D2" s="311"/>
      <c r="E2" s="311"/>
      <c r="F2" s="311"/>
      <c r="G2" s="311"/>
      <c r="H2" s="312"/>
      <c r="I2" s="310"/>
      <c r="J2" s="311"/>
      <c r="K2" s="312"/>
    </row>
    <row r="3" spans="1:12" ht="24.75" customHeight="1">
      <c r="A3" s="810" t="str">
        <f>VLOOKUP(A2,'Table of Contents'!A:C,3,0)</f>
        <v xml:space="preserve"> 원계열</v>
      </c>
      <c r="B3" s="810"/>
      <c r="C3" s="811"/>
      <c r="D3" s="811"/>
      <c r="E3" s="811"/>
      <c r="F3" s="811"/>
      <c r="G3" s="811"/>
      <c r="H3" s="811"/>
      <c r="I3" s="810"/>
      <c r="J3" s="811"/>
      <c r="K3" s="811"/>
    </row>
    <row r="4" spans="1:12" ht="45" customHeight="1">
      <c r="A4" s="489" t="s">
        <v>549</v>
      </c>
      <c r="B4" s="489"/>
      <c r="C4" s="489"/>
      <c r="D4" s="489"/>
      <c r="E4" s="489"/>
      <c r="F4" s="489"/>
      <c r="G4" s="489"/>
      <c r="H4" s="489"/>
      <c r="I4" s="489"/>
      <c r="J4" s="489"/>
      <c r="K4" s="489"/>
    </row>
    <row r="5" spans="1:12" ht="45" customHeight="1">
      <c r="A5" s="489" t="str">
        <f>VLOOKUP(MID(A4,SEARCH(".",A4)+2,LEN(A4)),'Table of Contents'!B:C,2,0)</f>
        <v xml:space="preserve"> 특정 국가·지역별 원유 수입</v>
      </c>
      <c r="B5" s="489"/>
      <c r="C5" s="489"/>
      <c r="D5" s="489"/>
      <c r="E5" s="489"/>
      <c r="F5" s="489"/>
      <c r="G5" s="489"/>
      <c r="H5" s="489"/>
      <c r="I5" s="489"/>
      <c r="J5" s="489"/>
      <c r="K5" s="489"/>
    </row>
    <row r="6" spans="1:12" ht="20.100000000000001" customHeight="1">
      <c r="A6" s="314" t="s">
        <v>550</v>
      </c>
      <c r="B6" s="314"/>
      <c r="C6" s="490"/>
      <c r="D6" s="490"/>
      <c r="E6" s="490"/>
      <c r="F6" s="490"/>
      <c r="G6" s="490"/>
      <c r="H6" s="490"/>
      <c r="I6" s="490"/>
      <c r="J6" s="490"/>
      <c r="K6" s="490"/>
    </row>
    <row r="7" spans="1:12" ht="20.100000000000001" customHeight="1" thickBot="1">
      <c r="A7" s="314" t="s">
        <v>1056</v>
      </c>
      <c r="B7" s="314"/>
      <c r="C7" s="490"/>
      <c r="D7" s="490"/>
      <c r="E7" s="490"/>
      <c r="F7" s="490"/>
      <c r="G7" s="490"/>
      <c r="H7" s="490"/>
      <c r="I7" s="490"/>
      <c r="J7" s="490"/>
      <c r="K7" s="490"/>
    </row>
    <row r="8" spans="1:12" ht="15.75" customHeight="1" thickTop="1">
      <c r="A8" s="1028" t="s">
        <v>551</v>
      </c>
      <c r="B8" s="1029"/>
      <c r="C8" s="1034" t="s">
        <v>552</v>
      </c>
      <c r="D8" s="1035"/>
      <c r="E8" s="1036"/>
      <c r="F8" s="1034" t="s">
        <v>553</v>
      </c>
      <c r="G8" s="1043"/>
      <c r="H8" s="1044"/>
      <c r="I8" s="1034" t="s">
        <v>554</v>
      </c>
      <c r="J8" s="1043"/>
      <c r="K8" s="1051"/>
    </row>
    <row r="9" spans="1:12" ht="15" customHeight="1">
      <c r="A9" s="1030"/>
      <c r="B9" s="1031"/>
      <c r="C9" s="1037"/>
      <c r="D9" s="1038"/>
      <c r="E9" s="1039"/>
      <c r="F9" s="1045"/>
      <c r="G9" s="1046"/>
      <c r="H9" s="1047"/>
      <c r="I9" s="1045"/>
      <c r="J9" s="1046"/>
      <c r="K9" s="1052"/>
    </row>
    <row r="10" spans="1:12" ht="15" customHeight="1">
      <c r="A10" s="1030"/>
      <c r="B10" s="1031"/>
      <c r="C10" s="1037"/>
      <c r="D10" s="1038"/>
      <c r="E10" s="1039"/>
      <c r="F10" s="1045"/>
      <c r="G10" s="1046"/>
      <c r="H10" s="1047"/>
      <c r="I10" s="1045"/>
      <c r="J10" s="1046"/>
      <c r="K10" s="1052"/>
    </row>
    <row r="11" spans="1:12" ht="15" customHeight="1">
      <c r="A11" s="1030"/>
      <c r="B11" s="1031"/>
      <c r="C11" s="1040"/>
      <c r="D11" s="1041"/>
      <c r="E11" s="1042"/>
      <c r="F11" s="1048"/>
      <c r="G11" s="1049"/>
      <c r="H11" s="1050"/>
      <c r="I11" s="1048"/>
      <c r="J11" s="1049"/>
      <c r="K11" s="1053"/>
    </row>
    <row r="12" spans="1:12" ht="20.100000000000001" customHeight="1">
      <c r="A12" s="1030"/>
      <c r="B12" s="1031"/>
      <c r="C12" s="503" t="s">
        <v>77</v>
      </c>
      <c r="D12" s="504" t="s">
        <v>76</v>
      </c>
      <c r="E12" s="505" t="s">
        <v>143</v>
      </c>
      <c r="F12" s="503" t="s">
        <v>77</v>
      </c>
      <c r="G12" s="504" t="s">
        <v>76</v>
      </c>
      <c r="H12" s="505" t="s">
        <v>143</v>
      </c>
      <c r="I12" s="503" t="s">
        <v>77</v>
      </c>
      <c r="J12" s="504" t="s">
        <v>76</v>
      </c>
      <c r="K12" s="506" t="s">
        <v>143</v>
      </c>
    </row>
    <row r="13" spans="1:12" ht="20.100000000000001" customHeight="1" thickBot="1">
      <c r="A13" s="1032"/>
      <c r="B13" s="1033"/>
      <c r="C13" s="507">
        <v>2025</v>
      </c>
      <c r="D13" s="508">
        <v>2025</v>
      </c>
      <c r="E13" s="509">
        <v>2025</v>
      </c>
      <c r="F13" s="510">
        <v>2025</v>
      </c>
      <c r="G13" s="508">
        <v>2025</v>
      </c>
      <c r="H13" s="509">
        <v>2025</v>
      </c>
      <c r="I13" s="507">
        <v>2025</v>
      </c>
      <c r="J13" s="508">
        <v>2025</v>
      </c>
      <c r="K13" s="511">
        <v>2025</v>
      </c>
      <c r="L13" s="222"/>
    </row>
    <row r="14" spans="1:12" ht="35.1" customHeight="1" thickTop="1" thickBot="1">
      <c r="A14" s="1054" t="s">
        <v>1079</v>
      </c>
      <c r="B14" s="1055"/>
      <c r="C14" s="859" t="s">
        <v>1081</v>
      </c>
      <c r="D14" s="860"/>
      <c r="E14" s="861"/>
      <c r="F14" s="863" t="s">
        <v>1082</v>
      </c>
      <c r="G14" s="860"/>
      <c r="H14" s="861"/>
      <c r="I14" s="862" t="s">
        <v>1083</v>
      </c>
      <c r="J14" s="860"/>
      <c r="K14" s="862"/>
      <c r="L14" s="222"/>
    </row>
    <row r="15" spans="1:12" ht="32.1" customHeight="1" thickTop="1">
      <c r="A15" s="491" t="s">
        <v>65</v>
      </c>
      <c r="B15" s="492"/>
      <c r="C15" s="512">
        <v>195958</v>
      </c>
      <c r="D15" s="339">
        <v>180165</v>
      </c>
      <c r="E15" s="513">
        <v>1296598</v>
      </c>
      <c r="F15" s="512">
        <v>12524723</v>
      </c>
      <c r="G15" s="339">
        <v>11264757</v>
      </c>
      <c r="H15" s="513">
        <v>84552499</v>
      </c>
      <c r="I15" s="338">
        <v>13112537</v>
      </c>
      <c r="J15" s="339">
        <v>11768862</v>
      </c>
      <c r="K15" s="336">
        <v>88303715</v>
      </c>
    </row>
    <row r="16" spans="1:12" ht="30.6" customHeight="1">
      <c r="A16" s="514" t="s">
        <v>365</v>
      </c>
      <c r="B16" s="493"/>
      <c r="C16" s="495">
        <v>135123</v>
      </c>
      <c r="D16" s="515">
        <v>123205</v>
      </c>
      <c r="E16" s="516">
        <v>915705</v>
      </c>
      <c r="F16" s="495">
        <v>8124554</v>
      </c>
      <c r="G16" s="515">
        <v>7231432</v>
      </c>
      <c r="H16" s="516">
        <v>56795535</v>
      </c>
      <c r="I16" s="517">
        <v>8580550</v>
      </c>
      <c r="J16" s="515">
        <v>7614469</v>
      </c>
      <c r="K16" s="498">
        <v>59687707</v>
      </c>
    </row>
    <row r="17" spans="1:12" s="499" customFormat="1" ht="20.100000000000001" customHeight="1">
      <c r="A17" s="494"/>
      <c r="B17" s="494" t="s">
        <v>555</v>
      </c>
      <c r="C17" s="495">
        <v>125217</v>
      </c>
      <c r="D17" s="515">
        <v>110076</v>
      </c>
      <c r="E17" s="516">
        <v>831488</v>
      </c>
      <c r="F17" s="495">
        <v>7502503</v>
      </c>
      <c r="G17" s="515">
        <v>6415350</v>
      </c>
      <c r="H17" s="516">
        <v>51339445</v>
      </c>
      <c r="I17" s="517">
        <v>7937295</v>
      </c>
      <c r="J17" s="515">
        <v>6773317</v>
      </c>
      <c r="K17" s="498">
        <v>54058560</v>
      </c>
    </row>
    <row r="18" spans="1:12" ht="20.100000000000001" customHeight="1">
      <c r="A18" s="494"/>
      <c r="B18" s="494" t="s">
        <v>556</v>
      </c>
      <c r="C18" s="495">
        <v>9906</v>
      </c>
      <c r="D18" s="515">
        <v>13129</v>
      </c>
      <c r="E18" s="516">
        <v>84217</v>
      </c>
      <c r="F18" s="495">
        <v>622052</v>
      </c>
      <c r="G18" s="515">
        <v>816082</v>
      </c>
      <c r="H18" s="516">
        <v>5456090</v>
      </c>
      <c r="I18" s="517">
        <v>643254</v>
      </c>
      <c r="J18" s="515">
        <v>841152</v>
      </c>
      <c r="K18" s="498">
        <v>5629147</v>
      </c>
    </row>
    <row r="19" spans="1:12" ht="30.6" customHeight="1">
      <c r="A19" s="494" t="s">
        <v>368</v>
      </c>
      <c r="B19" s="494"/>
      <c r="C19" s="495">
        <v>929</v>
      </c>
      <c r="D19" s="515">
        <v>2072</v>
      </c>
      <c r="E19" s="516">
        <v>19609</v>
      </c>
      <c r="F19" s="495">
        <v>66915</v>
      </c>
      <c r="G19" s="515">
        <v>146808</v>
      </c>
      <c r="H19" s="516">
        <v>1420799</v>
      </c>
      <c r="I19" s="517">
        <v>69168</v>
      </c>
      <c r="J19" s="515">
        <v>150690</v>
      </c>
      <c r="K19" s="498">
        <v>1475598</v>
      </c>
    </row>
    <row r="20" spans="1:12" ht="20.100000000000001" customHeight="1">
      <c r="A20" s="494"/>
      <c r="B20" s="494" t="s">
        <v>557</v>
      </c>
      <c r="C20" s="495" t="s">
        <v>268</v>
      </c>
      <c r="D20" s="515">
        <v>1242</v>
      </c>
      <c r="E20" s="516">
        <v>6568</v>
      </c>
      <c r="F20" s="495" t="s">
        <v>268</v>
      </c>
      <c r="G20" s="515">
        <v>82280</v>
      </c>
      <c r="H20" s="516">
        <v>457749</v>
      </c>
      <c r="I20" s="517" t="s">
        <v>268</v>
      </c>
      <c r="J20" s="515">
        <v>84659</v>
      </c>
      <c r="K20" s="498">
        <v>483967</v>
      </c>
    </row>
    <row r="21" spans="1:12" ht="20.100000000000001" customHeight="1">
      <c r="A21" s="494"/>
      <c r="B21" s="494" t="s">
        <v>558</v>
      </c>
      <c r="C21" s="495" t="s">
        <v>268</v>
      </c>
      <c r="D21" s="515" t="s">
        <v>268</v>
      </c>
      <c r="E21" s="516">
        <v>3382</v>
      </c>
      <c r="F21" s="495" t="s">
        <v>268</v>
      </c>
      <c r="G21" s="515" t="s">
        <v>268</v>
      </c>
      <c r="H21" s="516">
        <v>256766</v>
      </c>
      <c r="I21" s="517" t="s">
        <v>268</v>
      </c>
      <c r="J21" s="515" t="s">
        <v>268</v>
      </c>
      <c r="K21" s="498">
        <v>261633</v>
      </c>
    </row>
    <row r="22" spans="1:12" ht="20.100000000000001" customHeight="1">
      <c r="A22" s="494"/>
      <c r="B22" s="494" t="s">
        <v>559</v>
      </c>
      <c r="C22" s="495" t="s">
        <v>268</v>
      </c>
      <c r="D22" s="515" t="s">
        <v>268</v>
      </c>
      <c r="E22" s="516" t="s">
        <v>268</v>
      </c>
      <c r="F22" s="495" t="s">
        <v>268</v>
      </c>
      <c r="G22" s="515" t="s">
        <v>268</v>
      </c>
      <c r="H22" s="516" t="s">
        <v>268</v>
      </c>
      <c r="I22" s="517" t="s">
        <v>268</v>
      </c>
      <c r="J22" s="515" t="s">
        <v>268</v>
      </c>
      <c r="K22" s="498" t="s">
        <v>268</v>
      </c>
    </row>
    <row r="23" spans="1:12" ht="20.100000000000001" customHeight="1">
      <c r="A23" s="494"/>
      <c r="B23" s="494" t="s">
        <v>560</v>
      </c>
      <c r="C23" s="495">
        <v>929</v>
      </c>
      <c r="D23" s="515">
        <v>830</v>
      </c>
      <c r="E23" s="516">
        <v>9659</v>
      </c>
      <c r="F23" s="495">
        <v>66915</v>
      </c>
      <c r="G23" s="515">
        <v>64528</v>
      </c>
      <c r="H23" s="516">
        <v>706284</v>
      </c>
      <c r="I23" s="517">
        <v>69168</v>
      </c>
      <c r="J23" s="515">
        <v>66031</v>
      </c>
      <c r="K23" s="498">
        <v>729997</v>
      </c>
    </row>
    <row r="24" spans="1:12" ht="20.100000000000001" customHeight="1">
      <c r="A24" s="494"/>
      <c r="B24" s="494" t="s">
        <v>561</v>
      </c>
      <c r="C24" s="495" t="s">
        <v>268</v>
      </c>
      <c r="D24" s="515" t="s">
        <v>268</v>
      </c>
      <c r="E24" s="516" t="s">
        <v>268</v>
      </c>
      <c r="F24" s="495" t="s">
        <v>268</v>
      </c>
      <c r="G24" s="515" t="s">
        <v>268</v>
      </c>
      <c r="H24" s="516" t="s">
        <v>268</v>
      </c>
      <c r="I24" s="517" t="s">
        <v>268</v>
      </c>
      <c r="J24" s="515" t="s">
        <v>268</v>
      </c>
      <c r="K24" s="498" t="s">
        <v>268</v>
      </c>
    </row>
    <row r="25" spans="1:12" ht="30.6" customHeight="1">
      <c r="A25" s="494" t="s">
        <v>401</v>
      </c>
      <c r="B25" s="494"/>
      <c r="C25" s="495">
        <v>32971</v>
      </c>
      <c r="D25" s="515">
        <v>27658</v>
      </c>
      <c r="E25" s="516">
        <v>208163</v>
      </c>
      <c r="F25" s="495">
        <v>2385750</v>
      </c>
      <c r="G25" s="515">
        <v>1962314</v>
      </c>
      <c r="H25" s="516">
        <v>14892185</v>
      </c>
      <c r="I25" s="517">
        <v>2462594</v>
      </c>
      <c r="J25" s="515">
        <v>2027835</v>
      </c>
      <c r="K25" s="498">
        <v>15394207</v>
      </c>
    </row>
    <row r="26" spans="1:12" ht="20.100000000000001" customHeight="1">
      <c r="A26" s="494"/>
      <c r="B26" s="494" t="s">
        <v>562</v>
      </c>
      <c r="C26" s="495">
        <v>4020</v>
      </c>
      <c r="D26" s="515">
        <v>2531</v>
      </c>
      <c r="E26" s="516">
        <v>15859</v>
      </c>
      <c r="F26" s="495">
        <v>298442</v>
      </c>
      <c r="G26" s="515">
        <v>176276</v>
      </c>
      <c r="H26" s="516">
        <v>1136215</v>
      </c>
      <c r="I26" s="517">
        <v>312588</v>
      </c>
      <c r="J26" s="515">
        <v>187250</v>
      </c>
      <c r="K26" s="498">
        <v>1200521</v>
      </c>
    </row>
    <row r="27" spans="1:12" ht="20.100000000000001" customHeight="1">
      <c r="A27" s="494"/>
      <c r="B27" s="494" t="s">
        <v>563</v>
      </c>
      <c r="C27" s="495">
        <v>7994</v>
      </c>
      <c r="D27" s="515">
        <v>6611</v>
      </c>
      <c r="E27" s="516">
        <v>43425</v>
      </c>
      <c r="F27" s="495">
        <v>588964</v>
      </c>
      <c r="G27" s="515">
        <v>469588</v>
      </c>
      <c r="H27" s="516">
        <v>3178923</v>
      </c>
      <c r="I27" s="517">
        <v>610265</v>
      </c>
      <c r="J27" s="515">
        <v>487394</v>
      </c>
      <c r="K27" s="498">
        <v>3296420</v>
      </c>
    </row>
    <row r="28" spans="1:12" ht="20.100000000000001" customHeight="1">
      <c r="A28" s="494"/>
      <c r="B28" s="494" t="s">
        <v>564</v>
      </c>
      <c r="C28" s="495">
        <v>7159</v>
      </c>
      <c r="D28" s="515">
        <v>4511</v>
      </c>
      <c r="E28" s="516">
        <v>42456</v>
      </c>
      <c r="F28" s="495">
        <v>500221</v>
      </c>
      <c r="G28" s="515">
        <v>309477</v>
      </c>
      <c r="H28" s="516">
        <v>2962506</v>
      </c>
      <c r="I28" s="517">
        <v>515014</v>
      </c>
      <c r="J28" s="515">
        <v>318156</v>
      </c>
      <c r="K28" s="498">
        <v>3036095</v>
      </c>
    </row>
    <row r="29" spans="1:12" ht="20.100000000000001" customHeight="1">
      <c r="A29" s="494"/>
      <c r="B29" s="518" t="s">
        <v>565</v>
      </c>
      <c r="C29" s="495">
        <v>5601</v>
      </c>
      <c r="D29" s="515">
        <v>3297</v>
      </c>
      <c r="E29" s="516">
        <v>25187</v>
      </c>
      <c r="F29" s="495">
        <v>397791</v>
      </c>
      <c r="G29" s="515">
        <v>234792</v>
      </c>
      <c r="H29" s="516">
        <v>1865974</v>
      </c>
      <c r="I29" s="517">
        <v>409791</v>
      </c>
      <c r="J29" s="515">
        <v>243326</v>
      </c>
      <c r="K29" s="498">
        <v>1921950</v>
      </c>
    </row>
    <row r="30" spans="1:12" ht="20.100000000000001" customHeight="1">
      <c r="A30" s="494"/>
      <c r="B30" s="175" t="s">
        <v>566</v>
      </c>
      <c r="C30" s="519">
        <v>1018</v>
      </c>
      <c r="D30" s="515">
        <v>1425</v>
      </c>
      <c r="E30" s="496">
        <v>8072</v>
      </c>
      <c r="F30" s="519">
        <v>73459</v>
      </c>
      <c r="G30" s="515">
        <v>96532</v>
      </c>
      <c r="H30" s="496">
        <v>570748</v>
      </c>
      <c r="I30" s="519">
        <v>75885</v>
      </c>
      <c r="J30" s="515">
        <v>99668</v>
      </c>
      <c r="K30" s="498">
        <v>587620</v>
      </c>
      <c r="L30" s="520"/>
    </row>
    <row r="31" spans="1:12" ht="20.100000000000001" customHeight="1">
      <c r="B31" s="494" t="s">
        <v>567</v>
      </c>
      <c r="C31" s="495" t="s">
        <v>268</v>
      </c>
      <c r="D31" s="515">
        <v>2594</v>
      </c>
      <c r="E31" s="516">
        <v>33052</v>
      </c>
      <c r="F31" s="495" t="s">
        <v>268</v>
      </c>
      <c r="G31" s="515">
        <v>192134</v>
      </c>
      <c r="H31" s="516">
        <v>2211009</v>
      </c>
      <c r="I31" s="517" t="s">
        <v>268</v>
      </c>
      <c r="J31" s="515">
        <v>196794</v>
      </c>
      <c r="K31" s="498">
        <v>2320307</v>
      </c>
    </row>
    <row r="32" spans="1:12" ht="20.100000000000001" customHeight="1">
      <c r="A32" s="494"/>
      <c r="B32" s="494" t="s">
        <v>561</v>
      </c>
      <c r="C32" s="495">
        <v>7179</v>
      </c>
      <c r="D32" s="515">
        <v>6689</v>
      </c>
      <c r="E32" s="516">
        <v>40110</v>
      </c>
      <c r="F32" s="495">
        <v>526873</v>
      </c>
      <c r="G32" s="515">
        <v>483515</v>
      </c>
      <c r="H32" s="516">
        <v>2966812</v>
      </c>
      <c r="I32" s="517">
        <v>539052</v>
      </c>
      <c r="J32" s="515">
        <v>495248</v>
      </c>
      <c r="K32" s="498">
        <v>3031292</v>
      </c>
    </row>
    <row r="33" spans="1:11" ht="30.6" customHeight="1">
      <c r="A33" s="494" t="s">
        <v>407</v>
      </c>
      <c r="B33" s="494"/>
      <c r="C33" s="495">
        <v>10353</v>
      </c>
      <c r="D33" s="515">
        <v>11530</v>
      </c>
      <c r="E33" s="516">
        <v>49775</v>
      </c>
      <c r="F33" s="495">
        <v>770407</v>
      </c>
      <c r="G33" s="515">
        <v>812517</v>
      </c>
      <c r="H33" s="516">
        <v>3732800</v>
      </c>
      <c r="I33" s="517">
        <v>787509</v>
      </c>
      <c r="J33" s="515">
        <v>831546</v>
      </c>
      <c r="K33" s="498">
        <v>3823927</v>
      </c>
    </row>
    <row r="34" spans="1:11" ht="20.100000000000001" customHeight="1">
      <c r="A34" s="494"/>
      <c r="B34" s="494" t="s">
        <v>568</v>
      </c>
      <c r="C34" s="495">
        <v>2036</v>
      </c>
      <c r="D34" s="515">
        <v>1255</v>
      </c>
      <c r="E34" s="516">
        <v>5470</v>
      </c>
      <c r="F34" s="495">
        <v>158526</v>
      </c>
      <c r="G34" s="515">
        <v>93997</v>
      </c>
      <c r="H34" s="516">
        <v>418877</v>
      </c>
      <c r="I34" s="517">
        <v>161083</v>
      </c>
      <c r="J34" s="515">
        <v>95917</v>
      </c>
      <c r="K34" s="498">
        <v>426622</v>
      </c>
    </row>
    <row r="35" spans="1:11" ht="20.100000000000001" customHeight="1">
      <c r="A35" s="494"/>
      <c r="B35" s="494" t="s">
        <v>569</v>
      </c>
      <c r="C35" s="495">
        <v>291</v>
      </c>
      <c r="D35" s="515">
        <v>925</v>
      </c>
      <c r="E35" s="516">
        <v>3114</v>
      </c>
      <c r="F35" s="495">
        <v>20567</v>
      </c>
      <c r="G35" s="515">
        <v>60367</v>
      </c>
      <c r="H35" s="516">
        <v>221171</v>
      </c>
      <c r="I35" s="517">
        <v>21003</v>
      </c>
      <c r="J35" s="515">
        <v>61754</v>
      </c>
      <c r="K35" s="498">
        <v>225841</v>
      </c>
    </row>
    <row r="36" spans="1:11" ht="20.100000000000001" customHeight="1">
      <c r="A36" s="494"/>
      <c r="B36" s="494" t="s">
        <v>570</v>
      </c>
      <c r="C36" s="495">
        <v>1981</v>
      </c>
      <c r="D36" s="515">
        <v>2223</v>
      </c>
      <c r="E36" s="516">
        <v>9375</v>
      </c>
      <c r="F36" s="495">
        <v>148958</v>
      </c>
      <c r="G36" s="515">
        <v>160477</v>
      </c>
      <c r="H36" s="516">
        <v>714595</v>
      </c>
      <c r="I36" s="517">
        <v>152291</v>
      </c>
      <c r="J36" s="515">
        <v>164119</v>
      </c>
      <c r="K36" s="498">
        <v>729327</v>
      </c>
    </row>
    <row r="37" spans="1:11" ht="20.100000000000001" customHeight="1">
      <c r="A37" s="494"/>
      <c r="B37" s="494" t="s">
        <v>571</v>
      </c>
      <c r="C37" s="495">
        <v>4401</v>
      </c>
      <c r="D37" s="515">
        <v>6945</v>
      </c>
      <c r="E37" s="516">
        <v>28738</v>
      </c>
      <c r="F37" s="495">
        <v>328386</v>
      </c>
      <c r="G37" s="515">
        <v>484422</v>
      </c>
      <c r="H37" s="516">
        <v>2156440</v>
      </c>
      <c r="I37" s="517">
        <v>335970</v>
      </c>
      <c r="J37" s="515">
        <v>496227</v>
      </c>
      <c r="K37" s="498">
        <v>2214654</v>
      </c>
    </row>
    <row r="38" spans="1:11" ht="20.100000000000001" customHeight="1">
      <c r="A38" s="494"/>
      <c r="B38" s="494" t="s">
        <v>561</v>
      </c>
      <c r="C38" s="495">
        <v>1644</v>
      </c>
      <c r="D38" s="515">
        <v>183</v>
      </c>
      <c r="E38" s="516">
        <v>3078</v>
      </c>
      <c r="F38" s="495">
        <v>113969</v>
      </c>
      <c r="G38" s="515">
        <v>13254</v>
      </c>
      <c r="H38" s="516">
        <v>221717</v>
      </c>
      <c r="I38" s="517">
        <v>117162</v>
      </c>
      <c r="J38" s="515">
        <v>13529</v>
      </c>
      <c r="K38" s="498">
        <v>227483</v>
      </c>
    </row>
    <row r="39" spans="1:11" ht="30.6" customHeight="1">
      <c r="A39" s="494" t="s">
        <v>572</v>
      </c>
      <c r="B39" s="521"/>
      <c r="C39" s="517">
        <v>16583</v>
      </c>
      <c r="D39" s="515">
        <v>15699</v>
      </c>
      <c r="E39" s="516">
        <v>103346</v>
      </c>
      <c r="F39" s="495">
        <v>1177097</v>
      </c>
      <c r="G39" s="515">
        <v>1111687</v>
      </c>
      <c r="H39" s="516">
        <v>7711180</v>
      </c>
      <c r="I39" s="517">
        <v>1212716</v>
      </c>
      <c r="J39" s="515">
        <v>1144323</v>
      </c>
      <c r="K39" s="498">
        <v>7922277</v>
      </c>
    </row>
    <row r="40" spans="1:11" ht="20.100000000000001" customHeight="1">
      <c r="A40" s="494"/>
      <c r="B40" s="521" t="s">
        <v>573</v>
      </c>
      <c r="C40" s="517">
        <v>7038</v>
      </c>
      <c r="D40" s="515">
        <v>6301</v>
      </c>
      <c r="E40" s="516">
        <v>38783</v>
      </c>
      <c r="F40" s="495">
        <v>500955</v>
      </c>
      <c r="G40" s="515">
        <v>456586</v>
      </c>
      <c r="H40" s="516">
        <v>2957920</v>
      </c>
      <c r="I40" s="517">
        <v>516917</v>
      </c>
      <c r="J40" s="515">
        <v>468766</v>
      </c>
      <c r="K40" s="498">
        <v>3034493</v>
      </c>
    </row>
    <row r="41" spans="1:11" ht="20.100000000000001" customHeight="1">
      <c r="A41" s="494"/>
      <c r="B41" s="521" t="s">
        <v>574</v>
      </c>
      <c r="C41" s="517">
        <v>578</v>
      </c>
      <c r="D41" s="515">
        <v>550</v>
      </c>
      <c r="E41" s="516">
        <v>2898</v>
      </c>
      <c r="F41" s="495">
        <v>40014</v>
      </c>
      <c r="G41" s="515">
        <v>37570</v>
      </c>
      <c r="H41" s="516">
        <v>195986</v>
      </c>
      <c r="I41" s="517">
        <v>41781</v>
      </c>
      <c r="J41" s="515">
        <v>39247</v>
      </c>
      <c r="K41" s="498">
        <v>206959</v>
      </c>
    </row>
    <row r="42" spans="1:11" ht="20.100000000000001" customHeight="1">
      <c r="A42" s="494"/>
      <c r="B42" s="521" t="s">
        <v>575</v>
      </c>
      <c r="C42" s="517">
        <v>8967</v>
      </c>
      <c r="D42" s="515">
        <v>8849</v>
      </c>
      <c r="E42" s="516">
        <v>55453</v>
      </c>
      <c r="F42" s="495">
        <v>636129</v>
      </c>
      <c r="G42" s="515">
        <v>617531</v>
      </c>
      <c r="H42" s="516">
        <v>4078942</v>
      </c>
      <c r="I42" s="517">
        <v>654018</v>
      </c>
      <c r="J42" s="515">
        <v>636310</v>
      </c>
      <c r="K42" s="498">
        <v>4189684</v>
      </c>
    </row>
    <row r="43" spans="1:11" ht="20.100000000000001" customHeight="1">
      <c r="A43" s="494"/>
      <c r="B43" s="521" t="s">
        <v>576</v>
      </c>
      <c r="C43" s="517" t="s">
        <v>268</v>
      </c>
      <c r="D43" s="515" t="s">
        <v>268</v>
      </c>
      <c r="E43" s="516">
        <v>5269</v>
      </c>
      <c r="F43" s="495" t="s">
        <v>268</v>
      </c>
      <c r="G43" s="515" t="s">
        <v>268</v>
      </c>
      <c r="H43" s="516">
        <v>409051</v>
      </c>
      <c r="I43" s="517" t="s">
        <v>268</v>
      </c>
      <c r="J43" s="515" t="s">
        <v>268</v>
      </c>
      <c r="K43" s="498">
        <v>419680</v>
      </c>
    </row>
    <row r="44" spans="1:11" ht="20.100000000000001" customHeight="1">
      <c r="A44" s="494"/>
      <c r="B44" s="521" t="s">
        <v>561</v>
      </c>
      <c r="C44" s="517" t="s">
        <v>268</v>
      </c>
      <c r="D44" s="515" t="s">
        <v>268</v>
      </c>
      <c r="E44" s="516">
        <v>944</v>
      </c>
      <c r="F44" s="495" t="s">
        <v>268</v>
      </c>
      <c r="G44" s="515" t="s">
        <v>268</v>
      </c>
      <c r="H44" s="516">
        <v>69281</v>
      </c>
      <c r="I44" s="517" t="s">
        <v>268</v>
      </c>
      <c r="J44" s="515" t="s">
        <v>268</v>
      </c>
      <c r="K44" s="498">
        <v>71461</v>
      </c>
    </row>
    <row r="45" spans="1:11" ht="30.6" customHeight="1">
      <c r="A45" s="492" t="s">
        <v>577</v>
      </c>
      <c r="B45" s="522"/>
      <c r="C45" s="523" t="s">
        <v>268</v>
      </c>
      <c r="D45" s="524" t="s">
        <v>268</v>
      </c>
      <c r="E45" s="525" t="s">
        <v>268</v>
      </c>
      <c r="F45" s="526" t="s">
        <v>268</v>
      </c>
      <c r="G45" s="524" t="s">
        <v>268</v>
      </c>
      <c r="H45" s="525" t="s">
        <v>268</v>
      </c>
      <c r="I45" s="523" t="s">
        <v>268</v>
      </c>
      <c r="J45" s="524" t="s">
        <v>268</v>
      </c>
      <c r="K45" s="500" t="s">
        <v>268</v>
      </c>
    </row>
    <row r="46" spans="1:11" ht="20.100000000000001" customHeight="1">
      <c r="A46" s="494" t="s">
        <v>578</v>
      </c>
    </row>
    <row r="47" spans="1:11" ht="15" customHeight="1">
      <c r="A47" s="501" t="s">
        <v>579</v>
      </c>
      <c r="I47" s="494"/>
      <c r="J47" s="494"/>
      <c r="K47" s="494"/>
    </row>
    <row r="48" spans="1:11" ht="15" customHeight="1">
      <c r="A48" s="175" t="s">
        <v>580</v>
      </c>
    </row>
    <row r="49" spans="1:1" ht="22.35" customHeight="1">
      <c r="A49" s="175" t="str">
        <f>'16'!A65</f>
        <v>데이터는 국제수지 기준에서 얻어지지 않았습니다.</v>
      </c>
    </row>
    <row r="50" spans="1:1">
      <c r="A50" s="175" t="str">
        <f>'16'!A66</f>
        <v>데이터의 출처·비표본 오차·정의에 대한 정보는 공표자료의 주석을 확인하거나 위 링크에서 확인하기를 바랍니다.</v>
      </c>
    </row>
    <row r="51" spans="1:1" ht="22.35" customHeight="1"/>
    <row r="52" spans="1:1" ht="22.35" customHeight="1">
      <c r="A52" s="175" t="s">
        <v>424</v>
      </c>
    </row>
    <row r="53" spans="1:1" ht="22.35" customHeight="1">
      <c r="A53" s="906" t="str">
        <f>'14'!A85</f>
        <v>가장 최근의 기간에서 데이터가 있을 때 지역 데이터는 그 지역을 구성하는 국가들의 데이터를 반영합니다.</v>
      </c>
    </row>
  </sheetData>
  <mergeCells count="5">
    <mergeCell ref="A8:B13"/>
    <mergeCell ref="C8:E11"/>
    <mergeCell ref="F8:H11"/>
    <mergeCell ref="I8:K11"/>
    <mergeCell ref="A14:B14"/>
  </mergeCells>
  <phoneticPr fontId="37" type="noConversion"/>
  <printOptions horizontalCentered="1"/>
  <pageMargins left="0.5" right="0.5" top="0.5" bottom="0.5" header="0.3" footer="0"/>
  <pageSetup scale="41" firstPageNumber="23" orientation="portrait" useFirstPageNumber="1" r:id="rId1"/>
  <headerFooter alignWithMargins="0"/>
  <customProperties>
    <customPr name="SourceTableID" r:id="rId2"/>
  </customPropertie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8F782-E23F-42CE-8B88-4070A15B95F7}">
  <sheetPr codeName="Sheet20">
    <pageSetUpPr fitToPage="1"/>
  </sheetPr>
  <dimension ref="A1:N56"/>
  <sheetViews>
    <sheetView showGridLines="0" showOutlineSymbols="0" zoomScale="85" zoomScaleNormal="85" workbookViewId="0"/>
  </sheetViews>
  <sheetFormatPr defaultColWidth="9.6640625" defaultRowHeight="15"/>
  <cols>
    <col min="1" max="1" width="21.44140625" style="528" customWidth="1"/>
    <col min="2" max="13" width="11.6640625" style="528" customWidth="1"/>
    <col min="14" max="14" width="9.6640625" style="234" customWidth="1"/>
    <col min="15" max="16384" width="9.6640625" style="234"/>
  </cols>
  <sheetData>
    <row r="1" spans="1:14" ht="15.75">
      <c r="A1" s="527"/>
      <c r="E1" s="529"/>
    </row>
    <row r="2" spans="1:14" ht="25.35" customHeight="1">
      <c r="A2" s="530" t="s">
        <v>352</v>
      </c>
      <c r="B2" s="531"/>
      <c r="C2" s="531"/>
      <c r="D2" s="531"/>
      <c r="E2" s="531"/>
      <c r="F2" s="531"/>
      <c r="G2" s="531"/>
      <c r="H2" s="531"/>
      <c r="I2" s="531"/>
      <c r="J2" s="531"/>
      <c r="K2" s="531"/>
      <c r="L2" s="531"/>
      <c r="M2" s="532"/>
    </row>
    <row r="3" spans="1:14" ht="25.35" customHeight="1">
      <c r="A3" s="807" t="str">
        <f>VLOOKUP(A2,'Table of Contents'!A:C,3,0)</f>
        <v xml:space="preserve"> 원계열</v>
      </c>
      <c r="B3" s="808"/>
      <c r="C3" s="808"/>
      <c r="D3" s="808"/>
      <c r="E3" s="808"/>
      <c r="F3" s="808"/>
      <c r="G3" s="808"/>
      <c r="H3" s="808"/>
      <c r="I3" s="808"/>
      <c r="J3" s="808"/>
      <c r="K3" s="808"/>
      <c r="L3" s="808"/>
      <c r="M3" s="809"/>
    </row>
    <row r="4" spans="1:14" s="238" customFormat="1" ht="45" customHeight="1">
      <c r="A4" s="533" t="s">
        <v>1052</v>
      </c>
      <c r="B4" s="533"/>
      <c r="C4" s="533"/>
      <c r="D4" s="533"/>
      <c r="E4" s="533"/>
      <c r="F4" s="533"/>
      <c r="G4" s="533"/>
      <c r="H4" s="533"/>
      <c r="I4" s="533"/>
      <c r="J4" s="533"/>
      <c r="K4" s="533"/>
      <c r="L4" s="534"/>
      <c r="M4" s="535"/>
      <c r="N4" s="234"/>
    </row>
    <row r="5" spans="1:14" s="238" customFormat="1" ht="45" customHeight="1">
      <c r="A5" s="533" t="str">
        <f>VLOOKUP(MID(A4,SEARCH(".",A4)+2,LEN(A4)),'Table of Contents'!B:C,2,0)</f>
        <v xml:space="preserve"> 특정 국가별 자동차와 관련 부품 무역</v>
      </c>
      <c r="B5" s="533"/>
      <c r="C5" s="533"/>
      <c r="D5" s="533"/>
      <c r="E5" s="533"/>
      <c r="F5" s="533"/>
      <c r="G5" s="533"/>
      <c r="H5" s="533"/>
      <c r="I5" s="533"/>
      <c r="J5" s="533"/>
      <c r="K5" s="533"/>
      <c r="L5" s="534"/>
      <c r="M5" s="535"/>
      <c r="N5" s="234"/>
    </row>
    <row r="6" spans="1:14" ht="20.100000000000001" customHeight="1">
      <c r="A6" s="536" t="s">
        <v>581</v>
      </c>
      <c r="B6" s="535"/>
      <c r="C6" s="535"/>
      <c r="D6" s="535"/>
      <c r="E6" s="535"/>
      <c r="F6" s="535"/>
      <c r="G6" s="535"/>
      <c r="H6" s="535"/>
      <c r="I6" s="535"/>
      <c r="J6" s="535"/>
      <c r="K6" s="535"/>
      <c r="L6" s="535"/>
      <c r="M6" s="535"/>
    </row>
    <row r="7" spans="1:14" ht="20.100000000000001" customHeight="1" thickBot="1">
      <c r="A7" s="536" t="s">
        <v>1055</v>
      </c>
      <c r="B7" s="535"/>
      <c r="C7" s="535"/>
      <c r="D7" s="535"/>
      <c r="E7" s="535"/>
      <c r="F7" s="535"/>
      <c r="G7" s="535"/>
      <c r="H7" s="535"/>
      <c r="I7" s="535"/>
      <c r="J7" s="535"/>
      <c r="K7" s="535"/>
      <c r="L7" s="535"/>
      <c r="M7" s="535"/>
    </row>
    <row r="8" spans="1:14" ht="48.6" customHeight="1" thickTop="1">
      <c r="A8" s="772" t="s">
        <v>582</v>
      </c>
      <c r="B8" s="836" t="s">
        <v>65</v>
      </c>
      <c r="C8" s="837"/>
      <c r="D8" s="838"/>
      <c r="E8" s="836" t="s">
        <v>583</v>
      </c>
      <c r="F8" s="837"/>
      <c r="G8" s="838"/>
      <c r="H8" s="839" t="s">
        <v>584</v>
      </c>
      <c r="I8" s="840"/>
      <c r="J8" s="841"/>
      <c r="K8" s="836" t="s">
        <v>585</v>
      </c>
      <c r="L8" s="837"/>
      <c r="M8" s="842"/>
    </row>
    <row r="9" spans="1:14" ht="44.85" customHeight="1" thickBot="1">
      <c r="A9" s="773"/>
      <c r="B9" s="833" t="s">
        <v>361</v>
      </c>
      <c r="C9" s="834" t="s">
        <v>362</v>
      </c>
      <c r="D9" s="537" t="s">
        <v>363</v>
      </c>
      <c r="E9" s="833" t="s">
        <v>361</v>
      </c>
      <c r="F9" s="538" t="s">
        <v>362</v>
      </c>
      <c r="G9" s="834" t="s">
        <v>363</v>
      </c>
      <c r="H9" s="833" t="s">
        <v>361</v>
      </c>
      <c r="I9" s="834" t="s">
        <v>362</v>
      </c>
      <c r="J9" s="537" t="s">
        <v>363</v>
      </c>
      <c r="K9" s="833" t="s">
        <v>361</v>
      </c>
      <c r="L9" s="834" t="s">
        <v>362</v>
      </c>
      <c r="M9" s="538" t="s">
        <v>363</v>
      </c>
    </row>
    <row r="10" spans="1:14" ht="44.85" customHeight="1" thickTop="1" thickBot="1">
      <c r="A10" s="864" t="s">
        <v>1079</v>
      </c>
      <c r="B10" s="865" t="s">
        <v>1076</v>
      </c>
      <c r="C10" s="866"/>
      <c r="D10" s="866"/>
      <c r="E10" s="867" t="s">
        <v>1088</v>
      </c>
      <c r="F10" s="868"/>
      <c r="G10" s="869"/>
      <c r="H10" s="866" t="s">
        <v>1089</v>
      </c>
      <c r="I10" s="866"/>
      <c r="J10" s="866"/>
      <c r="K10" s="865" t="s">
        <v>1090</v>
      </c>
      <c r="L10" s="866"/>
      <c r="M10" s="866"/>
    </row>
    <row r="11" spans="1:14" s="547" customFormat="1" ht="35.1" customHeight="1" thickTop="1">
      <c r="A11" s="539"/>
      <c r="B11" s="540" t="s">
        <v>1085</v>
      </c>
      <c r="C11" s="541"/>
      <c r="D11" s="541"/>
      <c r="E11" s="542"/>
      <c r="F11" s="543"/>
      <c r="G11" s="544"/>
      <c r="H11" s="543"/>
      <c r="I11" s="541"/>
      <c r="J11" s="543"/>
      <c r="K11" s="545"/>
      <c r="L11" s="546"/>
      <c r="M11" s="546"/>
    </row>
    <row r="12" spans="1:14" ht="30.6" customHeight="1">
      <c r="A12" s="548" t="s">
        <v>586</v>
      </c>
      <c r="B12" s="549">
        <v>12847</v>
      </c>
      <c r="C12" s="550">
        <v>13365</v>
      </c>
      <c r="D12" s="551">
        <v>95527</v>
      </c>
      <c r="E12" s="549">
        <v>4282</v>
      </c>
      <c r="F12" s="550">
        <v>4288</v>
      </c>
      <c r="G12" s="552">
        <v>30609</v>
      </c>
      <c r="H12" s="553">
        <v>2025</v>
      </c>
      <c r="I12" s="550">
        <v>1953</v>
      </c>
      <c r="J12" s="551">
        <v>14921</v>
      </c>
      <c r="K12" s="549">
        <v>6540</v>
      </c>
      <c r="L12" s="550">
        <v>7124</v>
      </c>
      <c r="M12" s="551">
        <v>49997</v>
      </c>
    </row>
    <row r="13" spans="1:14" ht="30.6" customHeight="1">
      <c r="A13" s="554" t="s">
        <v>391</v>
      </c>
      <c r="B13" s="555">
        <v>283</v>
      </c>
      <c r="C13" s="556">
        <v>351</v>
      </c>
      <c r="D13" s="557">
        <v>2444</v>
      </c>
      <c r="E13" s="555">
        <v>50</v>
      </c>
      <c r="F13" s="556">
        <v>70</v>
      </c>
      <c r="G13" s="558">
        <v>648</v>
      </c>
      <c r="H13" s="559">
        <v>98</v>
      </c>
      <c r="I13" s="556">
        <v>152</v>
      </c>
      <c r="J13" s="557">
        <v>915</v>
      </c>
      <c r="K13" s="555">
        <v>135</v>
      </c>
      <c r="L13" s="556">
        <v>130</v>
      </c>
      <c r="M13" s="557">
        <v>881</v>
      </c>
    </row>
    <row r="14" spans="1:14" ht="20.100000000000001" customHeight="1">
      <c r="A14" s="554" t="s">
        <v>371</v>
      </c>
      <c r="B14" s="555">
        <v>221</v>
      </c>
      <c r="C14" s="556">
        <v>190</v>
      </c>
      <c r="D14" s="557">
        <v>1236</v>
      </c>
      <c r="E14" s="555">
        <v>178</v>
      </c>
      <c r="F14" s="556">
        <v>148</v>
      </c>
      <c r="G14" s="558">
        <v>915</v>
      </c>
      <c r="H14" s="559">
        <v>1</v>
      </c>
      <c r="I14" s="556">
        <v>2</v>
      </c>
      <c r="J14" s="557">
        <v>10</v>
      </c>
      <c r="K14" s="555">
        <v>42</v>
      </c>
      <c r="L14" s="556">
        <v>40</v>
      </c>
      <c r="M14" s="557">
        <v>311</v>
      </c>
    </row>
    <row r="15" spans="1:14" ht="20.100000000000001" customHeight="1">
      <c r="A15" s="554" t="s">
        <v>403</v>
      </c>
      <c r="B15" s="555">
        <v>185</v>
      </c>
      <c r="C15" s="556">
        <v>138</v>
      </c>
      <c r="D15" s="557">
        <v>1054</v>
      </c>
      <c r="E15" s="555">
        <v>40</v>
      </c>
      <c r="F15" s="556">
        <v>22</v>
      </c>
      <c r="G15" s="558">
        <v>142</v>
      </c>
      <c r="H15" s="559">
        <v>23</v>
      </c>
      <c r="I15" s="556">
        <v>10</v>
      </c>
      <c r="J15" s="557">
        <v>131</v>
      </c>
      <c r="K15" s="555">
        <v>123</v>
      </c>
      <c r="L15" s="556">
        <v>107</v>
      </c>
      <c r="M15" s="557">
        <v>781</v>
      </c>
    </row>
    <row r="16" spans="1:14" ht="20.100000000000001" customHeight="1">
      <c r="A16" s="554" t="s">
        <v>366</v>
      </c>
      <c r="B16" s="555">
        <v>4153</v>
      </c>
      <c r="C16" s="556">
        <v>4160</v>
      </c>
      <c r="D16" s="557">
        <v>34020</v>
      </c>
      <c r="E16" s="555">
        <v>746</v>
      </c>
      <c r="F16" s="556">
        <v>761</v>
      </c>
      <c r="G16" s="558">
        <v>7488</v>
      </c>
      <c r="H16" s="559">
        <v>1350</v>
      </c>
      <c r="I16" s="556">
        <v>1231</v>
      </c>
      <c r="J16" s="557">
        <v>10206</v>
      </c>
      <c r="K16" s="555">
        <v>2057</v>
      </c>
      <c r="L16" s="556">
        <v>2168</v>
      </c>
      <c r="M16" s="557">
        <v>16325</v>
      </c>
    </row>
    <row r="17" spans="1:13" ht="20.100000000000001" customHeight="1">
      <c r="A17" s="554" t="s">
        <v>404</v>
      </c>
      <c r="B17" s="555">
        <v>136</v>
      </c>
      <c r="C17" s="556">
        <v>172</v>
      </c>
      <c r="D17" s="557">
        <v>951</v>
      </c>
      <c r="E17" s="555">
        <v>20</v>
      </c>
      <c r="F17" s="556">
        <v>23</v>
      </c>
      <c r="G17" s="558">
        <v>123</v>
      </c>
      <c r="H17" s="559">
        <v>51</v>
      </c>
      <c r="I17" s="556">
        <v>82</v>
      </c>
      <c r="J17" s="557">
        <v>456</v>
      </c>
      <c r="K17" s="555">
        <v>65</v>
      </c>
      <c r="L17" s="556">
        <v>67</v>
      </c>
      <c r="M17" s="557">
        <v>372</v>
      </c>
    </row>
    <row r="18" spans="1:13" ht="20.100000000000001" customHeight="1">
      <c r="A18" s="554" t="s">
        <v>392</v>
      </c>
      <c r="B18" s="555">
        <v>262</v>
      </c>
      <c r="C18" s="556">
        <v>438</v>
      </c>
      <c r="D18" s="557">
        <v>2514</v>
      </c>
      <c r="E18" s="555">
        <v>133</v>
      </c>
      <c r="F18" s="556">
        <v>305</v>
      </c>
      <c r="G18" s="558">
        <v>1578</v>
      </c>
      <c r="H18" s="559">
        <v>2</v>
      </c>
      <c r="I18" s="556">
        <v>1</v>
      </c>
      <c r="J18" s="557">
        <v>10</v>
      </c>
      <c r="K18" s="555">
        <v>127</v>
      </c>
      <c r="L18" s="556">
        <v>132</v>
      </c>
      <c r="M18" s="557">
        <v>925</v>
      </c>
    </row>
    <row r="19" spans="1:13" ht="20.100000000000001" customHeight="1">
      <c r="A19" s="554" t="s">
        <v>405</v>
      </c>
      <c r="B19" s="555">
        <v>86</v>
      </c>
      <c r="C19" s="556">
        <v>42</v>
      </c>
      <c r="D19" s="557">
        <v>386</v>
      </c>
      <c r="E19" s="555">
        <v>38</v>
      </c>
      <c r="F19" s="556">
        <v>23</v>
      </c>
      <c r="G19" s="558">
        <v>195</v>
      </c>
      <c r="H19" s="559">
        <v>30</v>
      </c>
      <c r="I19" s="556" t="s">
        <v>268</v>
      </c>
      <c r="J19" s="557">
        <v>51</v>
      </c>
      <c r="K19" s="555">
        <v>18</v>
      </c>
      <c r="L19" s="556">
        <v>19</v>
      </c>
      <c r="M19" s="557">
        <v>139</v>
      </c>
    </row>
    <row r="20" spans="1:13" ht="20.100000000000001" customHeight="1">
      <c r="A20" s="554" t="s">
        <v>374</v>
      </c>
      <c r="B20" s="555">
        <v>38</v>
      </c>
      <c r="C20" s="556">
        <v>47</v>
      </c>
      <c r="D20" s="557">
        <v>352</v>
      </c>
      <c r="E20" s="555">
        <v>6</v>
      </c>
      <c r="F20" s="556">
        <v>10</v>
      </c>
      <c r="G20" s="558">
        <v>79</v>
      </c>
      <c r="H20" s="559">
        <v>3</v>
      </c>
      <c r="I20" s="556">
        <v>3</v>
      </c>
      <c r="J20" s="557">
        <v>21</v>
      </c>
      <c r="K20" s="555">
        <v>28</v>
      </c>
      <c r="L20" s="556">
        <v>34</v>
      </c>
      <c r="M20" s="557">
        <v>252</v>
      </c>
    </row>
    <row r="21" spans="1:13" ht="20.100000000000001" customHeight="1">
      <c r="A21" s="554" t="s">
        <v>375</v>
      </c>
      <c r="B21" s="555">
        <v>1035</v>
      </c>
      <c r="C21" s="556">
        <v>833</v>
      </c>
      <c r="D21" s="557">
        <v>5649</v>
      </c>
      <c r="E21" s="555">
        <v>860</v>
      </c>
      <c r="F21" s="556">
        <v>664</v>
      </c>
      <c r="G21" s="558">
        <v>4345</v>
      </c>
      <c r="H21" s="559">
        <v>10</v>
      </c>
      <c r="I21" s="556">
        <v>5</v>
      </c>
      <c r="J21" s="557">
        <v>40</v>
      </c>
      <c r="K21" s="555">
        <v>165</v>
      </c>
      <c r="L21" s="556">
        <v>164</v>
      </c>
      <c r="M21" s="557">
        <v>1264</v>
      </c>
    </row>
    <row r="22" spans="1:13" ht="20.100000000000001" customHeight="1">
      <c r="A22" s="554" t="s">
        <v>393</v>
      </c>
      <c r="B22" s="555">
        <v>59</v>
      </c>
      <c r="C22" s="556">
        <v>95</v>
      </c>
      <c r="D22" s="557">
        <v>495</v>
      </c>
      <c r="E22" s="555">
        <v>3</v>
      </c>
      <c r="F22" s="556">
        <v>3</v>
      </c>
      <c r="G22" s="558">
        <v>10</v>
      </c>
      <c r="H22" s="559" t="s">
        <v>268</v>
      </c>
      <c r="I22" s="556" t="s">
        <v>268</v>
      </c>
      <c r="J22" s="557">
        <v>1</v>
      </c>
      <c r="K22" s="555">
        <v>56</v>
      </c>
      <c r="L22" s="556">
        <v>92</v>
      </c>
      <c r="M22" s="557">
        <v>485</v>
      </c>
    </row>
    <row r="23" spans="1:13" ht="20.100000000000001" customHeight="1">
      <c r="A23" s="554" t="s">
        <v>395</v>
      </c>
      <c r="B23" s="555">
        <v>223</v>
      </c>
      <c r="C23" s="556">
        <v>257</v>
      </c>
      <c r="D23" s="557">
        <v>1588</v>
      </c>
      <c r="E23" s="555">
        <v>86</v>
      </c>
      <c r="F23" s="556">
        <v>91</v>
      </c>
      <c r="G23" s="558">
        <v>576</v>
      </c>
      <c r="H23" s="559">
        <v>4</v>
      </c>
      <c r="I23" s="556">
        <v>2</v>
      </c>
      <c r="J23" s="557">
        <v>23</v>
      </c>
      <c r="K23" s="555">
        <v>132</v>
      </c>
      <c r="L23" s="556">
        <v>163</v>
      </c>
      <c r="M23" s="557">
        <v>989</v>
      </c>
    </row>
    <row r="24" spans="1:13" ht="20.100000000000001" customHeight="1">
      <c r="A24" s="554" t="s">
        <v>396</v>
      </c>
      <c r="B24" s="555">
        <v>268</v>
      </c>
      <c r="C24" s="556">
        <v>228</v>
      </c>
      <c r="D24" s="557">
        <v>1403</v>
      </c>
      <c r="E24" s="555">
        <v>221</v>
      </c>
      <c r="F24" s="556">
        <v>188</v>
      </c>
      <c r="G24" s="558">
        <v>1092</v>
      </c>
      <c r="H24" s="559">
        <v>2</v>
      </c>
      <c r="I24" s="556">
        <v>4</v>
      </c>
      <c r="J24" s="557">
        <v>28</v>
      </c>
      <c r="K24" s="555">
        <v>44</v>
      </c>
      <c r="L24" s="556">
        <v>36</v>
      </c>
      <c r="M24" s="557">
        <v>284</v>
      </c>
    </row>
    <row r="25" spans="1:13" ht="20.100000000000001" customHeight="1">
      <c r="A25" s="554" t="s">
        <v>587</v>
      </c>
      <c r="B25" s="555">
        <v>58</v>
      </c>
      <c r="C25" s="556">
        <v>80</v>
      </c>
      <c r="D25" s="557">
        <v>364</v>
      </c>
      <c r="E25" s="555">
        <v>47</v>
      </c>
      <c r="F25" s="556">
        <v>59</v>
      </c>
      <c r="G25" s="558">
        <v>259</v>
      </c>
      <c r="H25" s="559">
        <v>9</v>
      </c>
      <c r="I25" s="556">
        <v>17</v>
      </c>
      <c r="J25" s="557">
        <v>73</v>
      </c>
      <c r="K25" s="555">
        <v>3</v>
      </c>
      <c r="L25" s="556">
        <v>4</v>
      </c>
      <c r="M25" s="557">
        <v>33</v>
      </c>
    </row>
    <row r="26" spans="1:13" ht="20.100000000000001" customHeight="1">
      <c r="A26" s="554" t="s">
        <v>367</v>
      </c>
      <c r="B26" s="555">
        <v>3147</v>
      </c>
      <c r="C26" s="556">
        <v>3523</v>
      </c>
      <c r="D26" s="557">
        <v>23825</v>
      </c>
      <c r="E26" s="555">
        <v>288</v>
      </c>
      <c r="F26" s="556">
        <v>279</v>
      </c>
      <c r="G26" s="558">
        <v>2062</v>
      </c>
      <c r="H26" s="559">
        <v>196</v>
      </c>
      <c r="I26" s="556">
        <v>182</v>
      </c>
      <c r="J26" s="557">
        <v>1338</v>
      </c>
      <c r="K26" s="555">
        <v>2664</v>
      </c>
      <c r="L26" s="556">
        <v>3061</v>
      </c>
      <c r="M26" s="557">
        <v>20425</v>
      </c>
    </row>
    <row r="27" spans="1:13" ht="20.100000000000001" customHeight="1">
      <c r="A27" s="554" t="s">
        <v>410</v>
      </c>
      <c r="B27" s="555">
        <v>97</v>
      </c>
      <c r="C27" s="556">
        <v>92</v>
      </c>
      <c r="D27" s="557">
        <v>615</v>
      </c>
      <c r="E27" s="555">
        <v>71</v>
      </c>
      <c r="F27" s="556">
        <v>67</v>
      </c>
      <c r="G27" s="558">
        <v>450</v>
      </c>
      <c r="H27" s="559">
        <v>5</v>
      </c>
      <c r="I27" s="556">
        <v>6</v>
      </c>
      <c r="J27" s="557">
        <v>40</v>
      </c>
      <c r="K27" s="555">
        <v>21</v>
      </c>
      <c r="L27" s="556">
        <v>18</v>
      </c>
      <c r="M27" s="557">
        <v>125</v>
      </c>
    </row>
    <row r="28" spans="1:13" ht="20.100000000000001" customHeight="1">
      <c r="A28" s="554" t="s">
        <v>385</v>
      </c>
      <c r="B28" s="555" t="s">
        <v>268</v>
      </c>
      <c r="C28" s="556" t="s">
        <v>268</v>
      </c>
      <c r="D28" s="557" t="s">
        <v>268</v>
      </c>
      <c r="E28" s="555" t="s">
        <v>268</v>
      </c>
      <c r="F28" s="556" t="s">
        <v>268</v>
      </c>
      <c r="G28" s="558" t="s">
        <v>268</v>
      </c>
      <c r="H28" s="559" t="s">
        <v>268</v>
      </c>
      <c r="I28" s="556" t="s">
        <v>268</v>
      </c>
      <c r="J28" s="557" t="s">
        <v>268</v>
      </c>
      <c r="K28" s="555" t="s">
        <v>268</v>
      </c>
      <c r="L28" s="556" t="s">
        <v>268</v>
      </c>
      <c r="M28" s="557" t="s">
        <v>268</v>
      </c>
    </row>
    <row r="29" spans="1:13" ht="20.100000000000001" customHeight="1">
      <c r="A29" s="554" t="s">
        <v>415</v>
      </c>
      <c r="B29" s="555">
        <v>145</v>
      </c>
      <c r="C29" s="556">
        <v>242</v>
      </c>
      <c r="D29" s="557">
        <v>1254</v>
      </c>
      <c r="E29" s="555">
        <v>121</v>
      </c>
      <c r="F29" s="556">
        <v>208</v>
      </c>
      <c r="G29" s="558">
        <v>982</v>
      </c>
      <c r="H29" s="559">
        <v>11</v>
      </c>
      <c r="I29" s="556">
        <v>18</v>
      </c>
      <c r="J29" s="557">
        <v>130</v>
      </c>
      <c r="K29" s="555">
        <v>13</v>
      </c>
      <c r="L29" s="556">
        <v>16</v>
      </c>
      <c r="M29" s="557">
        <v>142</v>
      </c>
    </row>
    <row r="30" spans="1:13" ht="20.100000000000001" customHeight="1">
      <c r="A30" s="554" t="s">
        <v>399</v>
      </c>
      <c r="B30" s="555">
        <v>40</v>
      </c>
      <c r="C30" s="556">
        <v>34</v>
      </c>
      <c r="D30" s="557">
        <v>253</v>
      </c>
      <c r="E30" s="555">
        <v>1</v>
      </c>
      <c r="F30" s="556">
        <v>2</v>
      </c>
      <c r="G30" s="558">
        <v>8</v>
      </c>
      <c r="H30" s="559" t="s">
        <v>268</v>
      </c>
      <c r="I30" s="556" t="s">
        <v>268</v>
      </c>
      <c r="J30" s="557">
        <v>1</v>
      </c>
      <c r="K30" s="555">
        <v>39</v>
      </c>
      <c r="L30" s="556">
        <v>32</v>
      </c>
      <c r="M30" s="557">
        <v>244</v>
      </c>
    </row>
    <row r="31" spans="1:13" ht="20.100000000000001" customHeight="1">
      <c r="A31" s="554" t="s">
        <v>411</v>
      </c>
      <c r="B31" s="555">
        <v>89</v>
      </c>
      <c r="C31" s="556">
        <v>80</v>
      </c>
      <c r="D31" s="557">
        <v>615</v>
      </c>
      <c r="E31" s="555">
        <v>17</v>
      </c>
      <c r="F31" s="556">
        <v>13</v>
      </c>
      <c r="G31" s="558">
        <v>78</v>
      </c>
      <c r="H31" s="559" t="s">
        <v>268</v>
      </c>
      <c r="I31" s="556">
        <v>2</v>
      </c>
      <c r="J31" s="557">
        <v>34</v>
      </c>
      <c r="K31" s="555">
        <v>71</v>
      </c>
      <c r="L31" s="556">
        <v>66</v>
      </c>
      <c r="M31" s="557">
        <v>503</v>
      </c>
    </row>
    <row r="32" spans="1:13" ht="20.100000000000001" customHeight="1">
      <c r="A32" s="554" t="s">
        <v>588</v>
      </c>
      <c r="B32" s="555">
        <v>339</v>
      </c>
      <c r="C32" s="556">
        <v>360</v>
      </c>
      <c r="D32" s="557">
        <v>2534</v>
      </c>
      <c r="E32" s="555">
        <v>274</v>
      </c>
      <c r="F32" s="556">
        <v>273</v>
      </c>
      <c r="G32" s="558">
        <v>1985</v>
      </c>
      <c r="H32" s="559">
        <v>18</v>
      </c>
      <c r="I32" s="556">
        <v>41</v>
      </c>
      <c r="J32" s="557">
        <v>170</v>
      </c>
      <c r="K32" s="555">
        <v>47</v>
      </c>
      <c r="L32" s="556">
        <v>47</v>
      </c>
      <c r="M32" s="557">
        <v>380</v>
      </c>
    </row>
    <row r="33" spans="1:13" ht="20.100000000000001" customHeight="1">
      <c r="A33" s="554" t="s">
        <v>387</v>
      </c>
      <c r="B33" s="555">
        <v>196</v>
      </c>
      <c r="C33" s="556">
        <v>177</v>
      </c>
      <c r="D33" s="557">
        <v>1207</v>
      </c>
      <c r="E33" s="555">
        <v>111</v>
      </c>
      <c r="F33" s="556">
        <v>88</v>
      </c>
      <c r="G33" s="558">
        <v>581</v>
      </c>
      <c r="H33" s="559">
        <v>1</v>
      </c>
      <c r="I33" s="556">
        <v>6</v>
      </c>
      <c r="J33" s="557">
        <v>23</v>
      </c>
      <c r="K33" s="555">
        <v>84</v>
      </c>
      <c r="L33" s="556">
        <v>83</v>
      </c>
      <c r="M33" s="557">
        <v>603</v>
      </c>
    </row>
    <row r="34" spans="1:13" ht="20.100000000000001" customHeight="1">
      <c r="A34" s="554" t="s">
        <v>406</v>
      </c>
      <c r="B34" s="555">
        <v>17</v>
      </c>
      <c r="C34" s="556">
        <v>15</v>
      </c>
      <c r="D34" s="557">
        <v>110</v>
      </c>
      <c r="E34" s="555">
        <v>11</v>
      </c>
      <c r="F34" s="556">
        <v>10</v>
      </c>
      <c r="G34" s="558">
        <v>70</v>
      </c>
      <c r="H34" s="559">
        <v>1</v>
      </c>
      <c r="I34" s="556" t="s">
        <v>268</v>
      </c>
      <c r="J34" s="557">
        <v>3</v>
      </c>
      <c r="K34" s="555">
        <v>5</v>
      </c>
      <c r="L34" s="556">
        <v>5</v>
      </c>
      <c r="M34" s="557">
        <v>37</v>
      </c>
    </row>
    <row r="35" spans="1:13" ht="20.100000000000001" customHeight="1" thickBot="1">
      <c r="A35" s="554" t="s">
        <v>383</v>
      </c>
      <c r="B35" s="555">
        <v>1767</v>
      </c>
      <c r="C35" s="556">
        <v>1809</v>
      </c>
      <c r="D35" s="557">
        <v>12658</v>
      </c>
      <c r="E35" s="555">
        <v>960</v>
      </c>
      <c r="F35" s="556">
        <v>983</v>
      </c>
      <c r="G35" s="558">
        <v>6942</v>
      </c>
      <c r="H35" s="559">
        <v>208</v>
      </c>
      <c r="I35" s="556">
        <v>187</v>
      </c>
      <c r="J35" s="557">
        <v>1218</v>
      </c>
      <c r="K35" s="555">
        <v>600</v>
      </c>
      <c r="L35" s="556">
        <v>640</v>
      </c>
      <c r="M35" s="557">
        <v>4498</v>
      </c>
    </row>
    <row r="36" spans="1:13" s="547" customFormat="1" ht="35.1" customHeight="1" thickTop="1">
      <c r="A36" s="560"/>
      <c r="B36" s="540" t="s">
        <v>1086</v>
      </c>
      <c r="C36" s="541"/>
      <c r="D36" s="541"/>
      <c r="E36" s="542"/>
      <c r="F36" s="543"/>
      <c r="G36" s="544"/>
      <c r="H36" s="543"/>
      <c r="I36" s="541"/>
      <c r="J36" s="543"/>
      <c r="K36" s="545"/>
      <c r="L36" s="546"/>
      <c r="M36" s="546"/>
    </row>
    <row r="37" spans="1:13" ht="30.6" customHeight="1">
      <c r="A37" s="561" t="s">
        <v>586</v>
      </c>
      <c r="B37" s="549">
        <v>33987</v>
      </c>
      <c r="C37" s="550">
        <v>34759</v>
      </c>
      <c r="D37" s="551">
        <v>251808</v>
      </c>
      <c r="E37" s="549">
        <v>14296</v>
      </c>
      <c r="F37" s="550">
        <v>15040</v>
      </c>
      <c r="G37" s="552">
        <v>109830</v>
      </c>
      <c r="H37" s="553">
        <v>3783</v>
      </c>
      <c r="I37" s="550">
        <v>4752</v>
      </c>
      <c r="J37" s="551">
        <v>32410</v>
      </c>
      <c r="K37" s="549">
        <v>15908</v>
      </c>
      <c r="L37" s="550">
        <v>14967</v>
      </c>
      <c r="M37" s="551">
        <v>109568</v>
      </c>
    </row>
    <row r="38" spans="1:13" ht="30.6" customHeight="1">
      <c r="A38" s="554" t="s">
        <v>370</v>
      </c>
      <c r="B38" s="555">
        <v>279</v>
      </c>
      <c r="C38" s="556">
        <v>218</v>
      </c>
      <c r="D38" s="557">
        <v>1597</v>
      </c>
      <c r="E38" s="555">
        <v>193</v>
      </c>
      <c r="F38" s="556">
        <v>160</v>
      </c>
      <c r="G38" s="558">
        <v>1095</v>
      </c>
      <c r="H38" s="559">
        <v>6</v>
      </c>
      <c r="I38" s="556">
        <v>2</v>
      </c>
      <c r="J38" s="557">
        <v>22</v>
      </c>
      <c r="K38" s="555">
        <v>80</v>
      </c>
      <c r="L38" s="556">
        <v>56</v>
      </c>
      <c r="M38" s="557">
        <v>480</v>
      </c>
    </row>
    <row r="39" spans="1:13" ht="20.100000000000001" customHeight="1">
      <c r="A39" s="554" t="s">
        <v>403</v>
      </c>
      <c r="B39" s="555">
        <v>144</v>
      </c>
      <c r="C39" s="556">
        <v>125</v>
      </c>
      <c r="D39" s="557">
        <v>851</v>
      </c>
      <c r="E39" s="555">
        <v>2</v>
      </c>
      <c r="F39" s="556">
        <v>1</v>
      </c>
      <c r="G39" s="558">
        <v>4</v>
      </c>
      <c r="H39" s="559">
        <v>30</v>
      </c>
      <c r="I39" s="556">
        <v>15</v>
      </c>
      <c r="J39" s="557">
        <v>121</v>
      </c>
      <c r="K39" s="555">
        <v>112</v>
      </c>
      <c r="L39" s="556">
        <v>110</v>
      </c>
      <c r="M39" s="557">
        <v>725</v>
      </c>
    </row>
    <row r="40" spans="1:13" ht="20.100000000000001" customHeight="1">
      <c r="A40" s="554" t="s">
        <v>366</v>
      </c>
      <c r="B40" s="555">
        <v>3727</v>
      </c>
      <c r="C40" s="556">
        <v>4257</v>
      </c>
      <c r="D40" s="557">
        <v>30775</v>
      </c>
      <c r="E40" s="555">
        <v>1618</v>
      </c>
      <c r="F40" s="556">
        <v>1867</v>
      </c>
      <c r="G40" s="558">
        <v>14785</v>
      </c>
      <c r="H40" s="559">
        <v>506</v>
      </c>
      <c r="I40" s="556">
        <v>683</v>
      </c>
      <c r="J40" s="557">
        <v>4881</v>
      </c>
      <c r="K40" s="555">
        <v>1602</v>
      </c>
      <c r="L40" s="556">
        <v>1707</v>
      </c>
      <c r="M40" s="557">
        <v>11109</v>
      </c>
    </row>
    <row r="41" spans="1:13" ht="20.100000000000001" customHeight="1">
      <c r="A41" s="554" t="s">
        <v>392</v>
      </c>
      <c r="B41" s="555">
        <v>1262</v>
      </c>
      <c r="C41" s="556">
        <v>1022</v>
      </c>
      <c r="D41" s="557">
        <v>9017</v>
      </c>
      <c r="E41" s="555">
        <v>74</v>
      </c>
      <c r="F41" s="556">
        <v>127</v>
      </c>
      <c r="G41" s="558">
        <v>935</v>
      </c>
      <c r="H41" s="559">
        <v>47</v>
      </c>
      <c r="I41" s="556">
        <v>8</v>
      </c>
      <c r="J41" s="557">
        <v>230</v>
      </c>
      <c r="K41" s="555">
        <v>1141</v>
      </c>
      <c r="L41" s="556">
        <v>886</v>
      </c>
      <c r="M41" s="557">
        <v>7851</v>
      </c>
    </row>
    <row r="42" spans="1:13" ht="20.100000000000001" customHeight="1">
      <c r="A42" s="554" t="s">
        <v>375</v>
      </c>
      <c r="B42" s="555">
        <v>2461</v>
      </c>
      <c r="C42" s="556">
        <v>2078</v>
      </c>
      <c r="D42" s="557">
        <v>17775</v>
      </c>
      <c r="E42" s="555">
        <v>1763</v>
      </c>
      <c r="F42" s="556">
        <v>1448</v>
      </c>
      <c r="G42" s="558">
        <v>12963</v>
      </c>
      <c r="H42" s="559">
        <v>23</v>
      </c>
      <c r="I42" s="556">
        <v>24</v>
      </c>
      <c r="J42" s="557">
        <v>200</v>
      </c>
      <c r="K42" s="555">
        <v>674</v>
      </c>
      <c r="L42" s="556">
        <v>606</v>
      </c>
      <c r="M42" s="557">
        <v>4612</v>
      </c>
    </row>
    <row r="43" spans="1:13" ht="20.100000000000001" customHeight="1">
      <c r="A43" s="554" t="s">
        <v>378</v>
      </c>
      <c r="B43" s="555">
        <v>379</v>
      </c>
      <c r="C43" s="556">
        <v>225</v>
      </c>
      <c r="D43" s="557">
        <v>2221</v>
      </c>
      <c r="E43" s="555">
        <v>248</v>
      </c>
      <c r="F43" s="556">
        <v>114</v>
      </c>
      <c r="G43" s="558">
        <v>1422</v>
      </c>
      <c r="H43" s="559">
        <v>3</v>
      </c>
      <c r="I43" s="556">
        <v>3</v>
      </c>
      <c r="J43" s="557">
        <v>18</v>
      </c>
      <c r="K43" s="555">
        <v>128</v>
      </c>
      <c r="L43" s="556">
        <v>109</v>
      </c>
      <c r="M43" s="557">
        <v>781</v>
      </c>
    </row>
    <row r="44" spans="1:13" ht="20.100000000000001" customHeight="1">
      <c r="A44" s="554" t="s">
        <v>395</v>
      </c>
      <c r="B44" s="555">
        <v>3713</v>
      </c>
      <c r="C44" s="556">
        <v>4180</v>
      </c>
      <c r="D44" s="557">
        <v>30875</v>
      </c>
      <c r="E44" s="555">
        <v>2477</v>
      </c>
      <c r="F44" s="556">
        <v>3120</v>
      </c>
      <c r="G44" s="558">
        <v>22347</v>
      </c>
      <c r="H44" s="559">
        <v>35</v>
      </c>
      <c r="I44" s="556">
        <v>32</v>
      </c>
      <c r="J44" s="557">
        <v>228</v>
      </c>
      <c r="K44" s="555">
        <v>1200</v>
      </c>
      <c r="L44" s="556">
        <v>1028</v>
      </c>
      <c r="M44" s="557">
        <v>8300</v>
      </c>
    </row>
    <row r="45" spans="1:13" ht="20.100000000000001" customHeight="1">
      <c r="A45" s="554" t="s">
        <v>396</v>
      </c>
      <c r="B45" s="555">
        <v>3436</v>
      </c>
      <c r="C45" s="556">
        <v>3589</v>
      </c>
      <c r="D45" s="557">
        <v>25798</v>
      </c>
      <c r="E45" s="555">
        <v>2391</v>
      </c>
      <c r="F45" s="556">
        <v>2720</v>
      </c>
      <c r="G45" s="558">
        <v>18804</v>
      </c>
      <c r="H45" s="559" t="s">
        <v>268</v>
      </c>
      <c r="I45" s="556">
        <v>1</v>
      </c>
      <c r="J45" s="557">
        <v>4</v>
      </c>
      <c r="K45" s="555">
        <v>1045</v>
      </c>
      <c r="L45" s="556">
        <v>868</v>
      </c>
      <c r="M45" s="557">
        <v>6990</v>
      </c>
    </row>
    <row r="46" spans="1:13" ht="20.100000000000001" customHeight="1">
      <c r="A46" s="554" t="s">
        <v>367</v>
      </c>
      <c r="B46" s="555">
        <v>13889</v>
      </c>
      <c r="C46" s="556">
        <v>14689</v>
      </c>
      <c r="D46" s="557">
        <v>99636</v>
      </c>
      <c r="E46" s="555">
        <v>4128</v>
      </c>
      <c r="F46" s="556">
        <v>4124</v>
      </c>
      <c r="G46" s="558">
        <v>26253</v>
      </c>
      <c r="H46" s="559">
        <v>2959</v>
      </c>
      <c r="I46" s="556">
        <v>3843</v>
      </c>
      <c r="J46" s="557">
        <v>25858</v>
      </c>
      <c r="K46" s="555">
        <v>6802</v>
      </c>
      <c r="L46" s="556">
        <v>6722</v>
      </c>
      <c r="M46" s="557">
        <v>47525</v>
      </c>
    </row>
    <row r="47" spans="1:13" ht="20.100000000000001" customHeight="1">
      <c r="A47" s="554" t="s">
        <v>411</v>
      </c>
      <c r="B47" s="555">
        <v>91</v>
      </c>
      <c r="C47" s="556">
        <v>44</v>
      </c>
      <c r="D47" s="557">
        <v>570</v>
      </c>
      <c r="E47" s="555">
        <v>74</v>
      </c>
      <c r="F47" s="556">
        <v>29</v>
      </c>
      <c r="G47" s="558">
        <v>458</v>
      </c>
      <c r="H47" s="559" t="s">
        <v>268</v>
      </c>
      <c r="I47" s="556" t="s">
        <v>268</v>
      </c>
      <c r="J47" s="557">
        <v>2</v>
      </c>
      <c r="K47" s="555">
        <v>17</v>
      </c>
      <c r="L47" s="556">
        <v>15</v>
      </c>
      <c r="M47" s="557">
        <v>110</v>
      </c>
    </row>
    <row r="48" spans="1:13" ht="20.100000000000001" customHeight="1">
      <c r="A48" s="554" t="s">
        <v>382</v>
      </c>
      <c r="B48" s="555">
        <v>189</v>
      </c>
      <c r="C48" s="556">
        <v>164</v>
      </c>
      <c r="D48" s="557">
        <v>1704</v>
      </c>
      <c r="E48" s="555">
        <v>157</v>
      </c>
      <c r="F48" s="556">
        <v>131</v>
      </c>
      <c r="G48" s="558">
        <v>1500</v>
      </c>
      <c r="H48" s="559">
        <v>13</v>
      </c>
      <c r="I48" s="556">
        <v>15</v>
      </c>
      <c r="J48" s="557">
        <v>50</v>
      </c>
      <c r="K48" s="555">
        <v>19</v>
      </c>
      <c r="L48" s="556">
        <v>19</v>
      </c>
      <c r="M48" s="557">
        <v>154</v>
      </c>
    </row>
    <row r="49" spans="1:13" ht="20.100000000000001" customHeight="1">
      <c r="A49" s="554" t="s">
        <v>400</v>
      </c>
      <c r="B49" s="555">
        <v>292</v>
      </c>
      <c r="C49" s="556">
        <v>268</v>
      </c>
      <c r="D49" s="557">
        <v>2210</v>
      </c>
      <c r="E49" s="555">
        <v>6</v>
      </c>
      <c r="F49" s="556">
        <v>5</v>
      </c>
      <c r="G49" s="558">
        <v>50</v>
      </c>
      <c r="H49" s="559" t="s">
        <v>268</v>
      </c>
      <c r="I49" s="556" t="s">
        <v>268</v>
      </c>
      <c r="J49" s="557">
        <v>2</v>
      </c>
      <c r="K49" s="555">
        <v>286</v>
      </c>
      <c r="L49" s="556">
        <v>263</v>
      </c>
      <c r="M49" s="557">
        <v>2158</v>
      </c>
    </row>
    <row r="50" spans="1:13" ht="20.100000000000001" customHeight="1">
      <c r="A50" s="554" t="s">
        <v>416</v>
      </c>
      <c r="B50" s="555">
        <v>532</v>
      </c>
      <c r="C50" s="556">
        <v>447</v>
      </c>
      <c r="D50" s="557">
        <v>3578</v>
      </c>
      <c r="E50" s="555">
        <v>4</v>
      </c>
      <c r="F50" s="556" t="s">
        <v>268</v>
      </c>
      <c r="G50" s="558">
        <v>87</v>
      </c>
      <c r="H50" s="559">
        <v>2</v>
      </c>
      <c r="I50" s="556" t="s">
        <v>268</v>
      </c>
      <c r="J50" s="557">
        <v>5</v>
      </c>
      <c r="K50" s="555">
        <v>526</v>
      </c>
      <c r="L50" s="556">
        <v>447</v>
      </c>
      <c r="M50" s="557">
        <v>3485</v>
      </c>
    </row>
    <row r="51" spans="1:13" ht="20.100000000000001" customHeight="1">
      <c r="A51" s="554" t="s">
        <v>387</v>
      </c>
      <c r="B51" s="555">
        <v>718</v>
      </c>
      <c r="C51" s="556">
        <v>718</v>
      </c>
      <c r="D51" s="557">
        <v>5483</v>
      </c>
      <c r="E51" s="555">
        <v>539</v>
      </c>
      <c r="F51" s="556">
        <v>567</v>
      </c>
      <c r="G51" s="558">
        <v>4504</v>
      </c>
      <c r="H51" s="559">
        <v>81</v>
      </c>
      <c r="I51" s="556">
        <v>65</v>
      </c>
      <c r="J51" s="557">
        <v>372</v>
      </c>
      <c r="K51" s="555">
        <v>98</v>
      </c>
      <c r="L51" s="556">
        <v>85</v>
      </c>
      <c r="M51" s="557">
        <v>608</v>
      </c>
    </row>
    <row r="52" spans="1:13" ht="20.100000000000001" customHeight="1">
      <c r="A52" s="562" t="s">
        <v>383</v>
      </c>
      <c r="B52" s="563">
        <v>2875</v>
      </c>
      <c r="C52" s="564">
        <v>2736</v>
      </c>
      <c r="D52" s="565">
        <v>19718</v>
      </c>
      <c r="E52" s="563">
        <v>622</v>
      </c>
      <c r="F52" s="564">
        <v>626</v>
      </c>
      <c r="G52" s="566">
        <v>4622</v>
      </c>
      <c r="H52" s="567">
        <v>77</v>
      </c>
      <c r="I52" s="564">
        <v>63</v>
      </c>
      <c r="J52" s="565">
        <v>418</v>
      </c>
      <c r="K52" s="563">
        <v>2176</v>
      </c>
      <c r="L52" s="564">
        <v>2046</v>
      </c>
      <c r="M52" s="565">
        <v>14678</v>
      </c>
    </row>
    <row r="53" spans="1:13" ht="22.35" customHeight="1">
      <c r="A53" s="501" t="s">
        <v>538</v>
      </c>
      <c r="K53" s="568"/>
      <c r="L53" s="568"/>
      <c r="M53" s="568"/>
    </row>
    <row r="54" spans="1:13" ht="15" customHeight="1">
      <c r="A54" s="2" t="s">
        <v>93</v>
      </c>
      <c r="K54" s="568"/>
      <c r="L54" s="568"/>
      <c r="M54" s="568"/>
    </row>
    <row r="55" spans="1:13" ht="22.35" customHeight="1">
      <c r="A55" s="528" t="str">
        <f>'16'!A65</f>
        <v>데이터는 국제수지 기준에서 얻어지지 않았습니다.</v>
      </c>
    </row>
    <row r="56" spans="1:13">
      <c r="A56" s="528" t="str">
        <f>'16'!A66</f>
        <v>데이터의 출처·비표본 오차·정의에 대한 정보는 공표자료의 주석을 확인하거나 위 링크에서 확인하기를 바랍니다.</v>
      </c>
    </row>
  </sheetData>
  <phoneticPr fontId="37" type="noConversion"/>
  <printOptions horizontalCentered="1"/>
  <pageMargins left="0.7" right="0.7" top="0.5" bottom="0.5" header="0.3" footer="0.3"/>
  <pageSetup scale="47" firstPageNumber="24" orientation="portrait" useFirstPageNumber="1" r:id="rId1"/>
  <customProperties>
    <customPr name="SourceTableID" r:id="rId2"/>
  </customPropertie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D5FDC-38BA-45A3-9061-0E2238E66A4B}">
  <sheetPr codeName="Sheet47">
    <pageSetUpPr fitToPage="1"/>
  </sheetPr>
  <dimension ref="A1:M117"/>
  <sheetViews>
    <sheetView showGridLines="0" showOutlineSymbols="0" zoomScale="85" zoomScaleNormal="85" zoomScaleSheetLayoutView="85" workbookViewId="0"/>
  </sheetViews>
  <sheetFormatPr defaultColWidth="9.6640625" defaultRowHeight="15"/>
  <cols>
    <col min="1" max="1" width="25.6640625" style="175" customWidth="1"/>
    <col min="2" max="2" width="10.6640625" style="175" customWidth="1"/>
    <col min="3" max="3" width="3.109375" style="175" customWidth="1"/>
    <col min="4" max="4" width="7.6640625" style="175" customWidth="1"/>
    <col min="5" max="7" width="11" style="175" customWidth="1"/>
    <col min="8" max="8" width="11" style="233" customWidth="1"/>
    <col min="9" max="9" width="3.109375" style="233" customWidth="1"/>
    <col min="10" max="10" width="8.6640625" style="233" customWidth="1"/>
    <col min="11" max="12" width="12.6640625" style="233" customWidth="1"/>
    <col min="13" max="16384" width="9.6640625" style="233"/>
  </cols>
  <sheetData>
    <row r="1" spans="1:13" ht="15.6" customHeight="1">
      <c r="A1" s="569"/>
      <c r="H1" s="175"/>
      <c r="I1" s="175"/>
      <c r="J1" s="175"/>
      <c r="K1" s="175"/>
      <c r="L1" s="175"/>
    </row>
    <row r="2" spans="1:13" ht="25.35" customHeight="1">
      <c r="A2" s="570" t="s">
        <v>42</v>
      </c>
      <c r="B2" s="571"/>
      <c r="C2" s="571"/>
      <c r="D2" s="571"/>
      <c r="E2" s="572"/>
      <c r="F2" s="572"/>
      <c r="G2" s="572"/>
      <c r="H2" s="572"/>
      <c r="I2" s="571"/>
      <c r="J2" s="572"/>
      <c r="K2" s="573"/>
      <c r="L2" s="573"/>
    </row>
    <row r="3" spans="1:13" ht="25.35" customHeight="1">
      <c r="A3" s="803" t="str">
        <f>VLOOKUP(A2,'Table of Contents'!A:C,3,0)</f>
        <v xml:space="preserve"> 지리별 계절조정계열</v>
      </c>
      <c r="B3" s="804"/>
      <c r="C3" s="804"/>
      <c r="D3" s="804"/>
      <c r="E3" s="805"/>
      <c r="F3" s="805"/>
      <c r="G3" s="805"/>
      <c r="H3" s="805"/>
      <c r="I3" s="804"/>
      <c r="J3" s="805"/>
      <c r="K3" s="806"/>
      <c r="L3" s="806"/>
    </row>
    <row r="4" spans="1:13" s="313" customFormat="1" ht="45" customHeight="1">
      <c r="A4" s="574" t="s">
        <v>589</v>
      </c>
      <c r="B4" s="574"/>
      <c r="C4" s="574"/>
      <c r="D4" s="574"/>
      <c r="E4" s="574"/>
      <c r="F4" s="574"/>
      <c r="G4" s="574"/>
      <c r="H4" s="574"/>
      <c r="I4" s="574"/>
      <c r="J4" s="574"/>
      <c r="K4" s="575"/>
      <c r="L4" s="575"/>
      <c r="M4" s="233"/>
    </row>
    <row r="5" spans="1:13" s="313" customFormat="1" ht="45" customHeight="1">
      <c r="A5" s="821" t="str">
        <f>VLOOKUP(MID(A4,SEARCH(".",A4)+2,LEN(A4)),'Table of Contents'!B:C,2,0)</f>
        <v xml:space="preserve"> 특정 국가·지역별 상품 무역 (전수조사 기준)</v>
      </c>
      <c r="B5" s="821"/>
      <c r="C5" s="821"/>
      <c r="D5" s="821"/>
      <c r="E5" s="821"/>
      <c r="F5" s="821"/>
      <c r="G5" s="821"/>
      <c r="H5" s="821"/>
      <c r="I5" s="821"/>
      <c r="J5" s="821"/>
      <c r="K5" s="575"/>
      <c r="L5" s="575"/>
      <c r="M5" s="233"/>
    </row>
    <row r="6" spans="1:13" ht="20.100000000000001" customHeight="1">
      <c r="A6" s="760" t="s">
        <v>590</v>
      </c>
      <c r="B6" s="315"/>
      <c r="C6" s="315"/>
      <c r="D6" s="315"/>
      <c r="E6" s="315"/>
      <c r="F6" s="315"/>
      <c r="G6" s="315"/>
      <c r="H6" s="315"/>
      <c r="I6" s="315"/>
      <c r="J6" s="315"/>
      <c r="K6" s="315"/>
      <c r="L6" s="315"/>
    </row>
    <row r="7" spans="1:13" ht="20.100000000000001" customHeight="1" thickBot="1">
      <c r="A7" s="760" t="s">
        <v>1054</v>
      </c>
      <c r="B7" s="315"/>
      <c r="C7" s="315"/>
      <c r="D7" s="315"/>
      <c r="E7" s="315"/>
      <c r="F7" s="315"/>
      <c r="G7" s="315"/>
      <c r="H7" s="315"/>
      <c r="I7" s="315"/>
      <c r="J7" s="315"/>
      <c r="K7" s="315"/>
      <c r="L7" s="315"/>
    </row>
    <row r="8" spans="1:13" ht="50.1" customHeight="1" thickTop="1" thickBot="1">
      <c r="A8" s="576" t="s">
        <v>591</v>
      </c>
      <c r="B8" s="577" t="s">
        <v>361</v>
      </c>
      <c r="C8" s="580" t="s">
        <v>362</v>
      </c>
      <c r="D8" s="581"/>
      <c r="E8" s="832" t="s">
        <v>592</v>
      </c>
      <c r="F8" s="578" t="s">
        <v>593</v>
      </c>
      <c r="G8" s="579" t="s">
        <v>594</v>
      </c>
      <c r="H8" s="578" t="s">
        <v>595</v>
      </c>
      <c r="I8" s="580" t="s">
        <v>596</v>
      </c>
      <c r="J8" s="581"/>
      <c r="K8" s="582" t="s">
        <v>363</v>
      </c>
      <c r="L8" s="582" t="s">
        <v>430</v>
      </c>
    </row>
    <row r="9" spans="1:13" ht="24.75" customHeight="1" thickTop="1" thickBot="1">
      <c r="A9" s="1056" t="s">
        <v>1084</v>
      </c>
      <c r="B9" s="1056"/>
      <c r="C9" s="1056"/>
      <c r="D9" s="1056"/>
      <c r="E9" s="1056"/>
      <c r="F9" s="1056"/>
      <c r="G9" s="1056"/>
      <c r="H9" s="1056"/>
      <c r="I9" s="1056"/>
      <c r="J9" s="1056"/>
      <c r="K9" s="1056"/>
      <c r="L9" s="1056"/>
    </row>
    <row r="10" spans="1:13" ht="25.35" customHeight="1" thickTop="1">
      <c r="A10" s="586" t="s">
        <v>391</v>
      </c>
      <c r="B10" s="497">
        <v>-409</v>
      </c>
      <c r="C10" s="498"/>
      <c r="D10" s="497">
        <v>1561</v>
      </c>
      <c r="E10" s="587">
        <v>5075</v>
      </c>
      <c r="F10" s="515">
        <v>4863</v>
      </c>
      <c r="G10" s="515">
        <v>3111</v>
      </c>
      <c r="H10" s="515">
        <v>-5170</v>
      </c>
      <c r="I10" s="498"/>
      <c r="J10" s="588">
        <v>4538</v>
      </c>
      <c r="K10" s="517">
        <v>-1041</v>
      </c>
      <c r="L10" s="589">
        <v>11445</v>
      </c>
    </row>
    <row r="11" spans="1:13" ht="15.75" customHeight="1">
      <c r="A11" s="590" t="s">
        <v>371</v>
      </c>
      <c r="B11" s="519">
        <v>997</v>
      </c>
      <c r="D11" s="497">
        <v>71</v>
      </c>
      <c r="E11" s="587">
        <v>1544</v>
      </c>
      <c r="F11" s="515">
        <v>626</v>
      </c>
      <c r="G11" s="515">
        <v>1732</v>
      </c>
      <c r="H11" s="515">
        <v>1185</v>
      </c>
      <c r="I11" s="498"/>
      <c r="J11" s="588">
        <v>1374</v>
      </c>
      <c r="K11" s="517">
        <v>3556</v>
      </c>
      <c r="L11" s="498">
        <v>5118</v>
      </c>
    </row>
    <row r="12" spans="1:13" ht="15.75" customHeight="1">
      <c r="A12" s="590" t="s">
        <v>403</v>
      </c>
      <c r="B12" s="497">
        <v>494</v>
      </c>
      <c r="C12" s="498"/>
      <c r="D12" s="497">
        <v>1280</v>
      </c>
      <c r="E12" s="587">
        <v>1660</v>
      </c>
      <c r="F12" s="515">
        <v>2286</v>
      </c>
      <c r="G12" s="515">
        <v>1705</v>
      </c>
      <c r="H12" s="515">
        <v>1495</v>
      </c>
      <c r="I12" s="498"/>
      <c r="J12" s="588">
        <v>2842</v>
      </c>
      <c r="K12" s="517">
        <v>4832</v>
      </c>
      <c r="L12" s="498">
        <v>3592</v>
      </c>
    </row>
    <row r="13" spans="1:13" ht="15.75" customHeight="1">
      <c r="A13" s="590" t="s">
        <v>366</v>
      </c>
      <c r="B13" s="497">
        <v>-5444</v>
      </c>
      <c r="C13" s="498" t="s">
        <v>364</v>
      </c>
      <c r="D13" s="497">
        <v>-991</v>
      </c>
      <c r="E13" s="587">
        <v>-14410</v>
      </c>
      <c r="F13" s="515">
        <v>-16442</v>
      </c>
      <c r="G13" s="515">
        <v>-17291</v>
      </c>
      <c r="H13" s="515">
        <v>-21724</v>
      </c>
      <c r="I13" s="498" t="s">
        <v>364</v>
      </c>
      <c r="J13" s="588">
        <v>-5201</v>
      </c>
      <c r="K13" s="517">
        <v>-32369</v>
      </c>
      <c r="L13" s="498">
        <v>-35293</v>
      </c>
    </row>
    <row r="14" spans="1:13" ht="15.75" customHeight="1">
      <c r="A14" s="590" t="s">
        <v>392</v>
      </c>
      <c r="B14" s="497">
        <v>-14700</v>
      </c>
      <c r="C14" s="498"/>
      <c r="D14" s="497">
        <v>-9381</v>
      </c>
      <c r="E14" s="587">
        <v>-70400</v>
      </c>
      <c r="F14" s="515">
        <v>-78111</v>
      </c>
      <c r="G14" s="515">
        <v>-77437</v>
      </c>
      <c r="H14" s="515">
        <v>-80308</v>
      </c>
      <c r="I14" s="498"/>
      <c r="J14" s="588">
        <v>-43044</v>
      </c>
      <c r="K14" s="517">
        <v>-138052</v>
      </c>
      <c r="L14" s="498">
        <v>-166607</v>
      </c>
    </row>
    <row r="15" spans="1:13" ht="15.75" customHeight="1">
      <c r="A15" s="590" t="s">
        <v>374</v>
      </c>
      <c r="B15" s="497">
        <v>-264</v>
      </c>
      <c r="C15" s="498"/>
      <c r="D15" s="497">
        <v>-707</v>
      </c>
      <c r="E15" s="587">
        <v>-4247</v>
      </c>
      <c r="F15" s="515">
        <v>-4120</v>
      </c>
      <c r="G15" s="515">
        <v>-3938</v>
      </c>
      <c r="H15" s="515">
        <v>-5961</v>
      </c>
      <c r="I15" s="498"/>
      <c r="J15" s="588">
        <v>-3120</v>
      </c>
      <c r="K15" s="517">
        <v>-9345</v>
      </c>
      <c r="L15" s="498">
        <v>-9375</v>
      </c>
    </row>
    <row r="16" spans="1:13" ht="15.75" customHeight="1">
      <c r="A16" s="590" t="s">
        <v>375</v>
      </c>
      <c r="B16" s="497">
        <v>-5395</v>
      </c>
      <c r="C16" s="498"/>
      <c r="D16" s="497">
        <v>-4008</v>
      </c>
      <c r="E16" s="587">
        <v>-22175</v>
      </c>
      <c r="F16" s="515">
        <v>-21300</v>
      </c>
      <c r="G16" s="515">
        <v>-20394</v>
      </c>
      <c r="H16" s="515">
        <v>-23242</v>
      </c>
      <c r="I16" s="498"/>
      <c r="J16" s="588">
        <v>-16221</v>
      </c>
      <c r="K16" s="517">
        <v>-44858</v>
      </c>
      <c r="L16" s="498">
        <v>-50495</v>
      </c>
    </row>
    <row r="17" spans="1:12" ht="15.75" customHeight="1">
      <c r="A17" s="590" t="s">
        <v>393</v>
      </c>
      <c r="B17" s="497">
        <v>1939</v>
      </c>
      <c r="C17" s="498"/>
      <c r="D17" s="497">
        <v>1553</v>
      </c>
      <c r="E17" s="587">
        <v>4981</v>
      </c>
      <c r="F17" s="515">
        <v>5627</v>
      </c>
      <c r="G17" s="515">
        <v>4400</v>
      </c>
      <c r="H17" s="515">
        <v>3241</v>
      </c>
      <c r="I17" s="498"/>
      <c r="J17" s="588">
        <v>12059</v>
      </c>
      <c r="K17" s="517">
        <v>17239</v>
      </c>
      <c r="L17" s="498">
        <v>13790</v>
      </c>
    </row>
    <row r="18" spans="1:12" ht="15.75" customHeight="1">
      <c r="A18" s="590" t="s">
        <v>413</v>
      </c>
      <c r="B18" s="497">
        <v>-5584</v>
      </c>
      <c r="C18" s="498"/>
      <c r="D18" s="497">
        <v>-5256</v>
      </c>
      <c r="E18" s="587">
        <v>-11120</v>
      </c>
      <c r="F18" s="515">
        <v>-10039</v>
      </c>
      <c r="G18" s="515">
        <v>-13037</v>
      </c>
      <c r="H18" s="515">
        <v>-17217</v>
      </c>
      <c r="I18" s="498"/>
      <c r="J18" s="588">
        <v>-15673</v>
      </c>
      <c r="K18" s="517">
        <v>-38474</v>
      </c>
      <c r="L18" s="498">
        <v>-26153</v>
      </c>
    </row>
    <row r="19" spans="1:12" ht="15.75" customHeight="1">
      <c r="A19" s="590" t="s">
        <v>377</v>
      </c>
      <c r="B19" s="497">
        <v>-2560</v>
      </c>
      <c r="C19" s="498"/>
      <c r="D19" s="497">
        <v>-5276</v>
      </c>
      <c r="E19" s="587">
        <v>-20372</v>
      </c>
      <c r="F19" s="515">
        <v>-23858</v>
      </c>
      <c r="G19" s="515">
        <v>-24471</v>
      </c>
      <c r="H19" s="515">
        <v>-55708</v>
      </c>
      <c r="I19" s="498"/>
      <c r="J19" s="588">
        <v>-26545</v>
      </c>
      <c r="K19" s="517">
        <v>-84813</v>
      </c>
      <c r="L19" s="498">
        <v>-44764</v>
      </c>
    </row>
    <row r="20" spans="1:12" ht="15.75" customHeight="1">
      <c r="A20" s="590" t="s">
        <v>414</v>
      </c>
      <c r="B20" s="497">
        <v>-682</v>
      </c>
      <c r="C20" s="498"/>
      <c r="D20" s="497">
        <v>-100</v>
      </c>
      <c r="E20" s="587">
        <v>-2008</v>
      </c>
      <c r="F20" s="515">
        <v>-2033</v>
      </c>
      <c r="G20" s="515">
        <v>-1976</v>
      </c>
      <c r="H20" s="515">
        <v>-2396</v>
      </c>
      <c r="I20" s="498"/>
      <c r="J20" s="588">
        <v>-880</v>
      </c>
      <c r="K20" s="517">
        <v>-3957</v>
      </c>
      <c r="L20" s="498">
        <v>-3827</v>
      </c>
    </row>
    <row r="21" spans="1:12" ht="15.75" customHeight="1">
      <c r="A21" s="590" t="s">
        <v>378</v>
      </c>
      <c r="B21" s="497">
        <v>-2210</v>
      </c>
      <c r="C21" s="498"/>
      <c r="D21" s="497">
        <v>-1613</v>
      </c>
      <c r="E21" s="587">
        <v>-12201</v>
      </c>
      <c r="F21" s="515">
        <v>-10161</v>
      </c>
      <c r="G21" s="515">
        <v>-10554</v>
      </c>
      <c r="H21" s="515">
        <v>-13181</v>
      </c>
      <c r="I21" s="498"/>
      <c r="J21" s="588">
        <v>-7375</v>
      </c>
      <c r="K21" s="517">
        <v>-22766</v>
      </c>
      <c r="L21" s="498">
        <v>-26833</v>
      </c>
    </row>
    <row r="22" spans="1:12" ht="15.75" customHeight="1">
      <c r="A22" s="590" t="s">
        <v>395</v>
      </c>
      <c r="B22" s="497">
        <v>-4796</v>
      </c>
      <c r="C22" s="498"/>
      <c r="D22" s="497">
        <v>-5722</v>
      </c>
      <c r="E22" s="587">
        <v>-17211</v>
      </c>
      <c r="F22" s="515">
        <v>-15981</v>
      </c>
      <c r="G22" s="515">
        <v>-17354</v>
      </c>
      <c r="H22" s="515">
        <v>-18446</v>
      </c>
      <c r="I22" s="498"/>
      <c r="J22" s="588">
        <v>-17309</v>
      </c>
      <c r="K22" s="517">
        <v>-40552</v>
      </c>
      <c r="L22" s="498">
        <v>-41472</v>
      </c>
    </row>
    <row r="23" spans="1:12" ht="15.75" customHeight="1">
      <c r="A23" s="590" t="s">
        <v>396</v>
      </c>
      <c r="B23" s="497">
        <v>-4967</v>
      </c>
      <c r="C23" s="498"/>
      <c r="D23" s="497">
        <v>-5485</v>
      </c>
      <c r="E23" s="587">
        <v>-16945</v>
      </c>
      <c r="F23" s="515">
        <v>-16502</v>
      </c>
      <c r="G23" s="515">
        <v>-15984</v>
      </c>
      <c r="H23" s="515">
        <v>-16484</v>
      </c>
      <c r="I23" s="498"/>
      <c r="J23" s="588">
        <v>-14146</v>
      </c>
      <c r="K23" s="517">
        <v>-35597</v>
      </c>
      <c r="L23" s="498">
        <v>-39190</v>
      </c>
    </row>
    <row r="24" spans="1:12" ht="15.75" customHeight="1">
      <c r="A24" s="590" t="s">
        <v>397</v>
      </c>
      <c r="B24" s="497">
        <v>-2686</v>
      </c>
      <c r="C24" s="498"/>
      <c r="D24" s="497">
        <v>-3109</v>
      </c>
      <c r="E24" s="587">
        <v>-5961</v>
      </c>
      <c r="F24" s="515">
        <v>-4933</v>
      </c>
      <c r="G24" s="515">
        <v>-7952</v>
      </c>
      <c r="H24" s="515">
        <v>-8708</v>
      </c>
      <c r="I24" s="498"/>
      <c r="J24" s="588">
        <v>-7801</v>
      </c>
      <c r="K24" s="517">
        <v>-19195</v>
      </c>
      <c r="L24" s="498">
        <v>-13610</v>
      </c>
    </row>
    <row r="25" spans="1:12" ht="15.75" customHeight="1">
      <c r="A25" s="590" t="s">
        <v>367</v>
      </c>
      <c r="B25" s="497">
        <v>-16648</v>
      </c>
      <c r="C25" s="498"/>
      <c r="D25" s="497">
        <v>-16289</v>
      </c>
      <c r="E25" s="587">
        <v>-40874</v>
      </c>
      <c r="F25" s="515">
        <v>-44456</v>
      </c>
      <c r="G25" s="515">
        <v>-45582</v>
      </c>
      <c r="H25" s="515">
        <v>-48817</v>
      </c>
      <c r="I25" s="498"/>
      <c r="J25" s="588">
        <v>-46862</v>
      </c>
      <c r="K25" s="517">
        <v>-112328</v>
      </c>
      <c r="L25" s="498">
        <v>-95050</v>
      </c>
    </row>
    <row r="26" spans="1:12" ht="15.75" customHeight="1">
      <c r="A26" s="590" t="s">
        <v>379</v>
      </c>
      <c r="B26" s="497">
        <v>4767</v>
      </c>
      <c r="C26" s="498"/>
      <c r="D26" s="497">
        <v>6206</v>
      </c>
      <c r="E26" s="587">
        <v>13115</v>
      </c>
      <c r="F26" s="515">
        <v>13346</v>
      </c>
      <c r="G26" s="515">
        <v>14612</v>
      </c>
      <c r="H26" s="515">
        <v>12841</v>
      </c>
      <c r="I26" s="498"/>
      <c r="J26" s="588">
        <v>15816</v>
      </c>
      <c r="K26" s="517">
        <v>33425</v>
      </c>
      <c r="L26" s="498">
        <v>30828</v>
      </c>
    </row>
    <row r="27" spans="1:12" ht="15.75" customHeight="1">
      <c r="A27" s="590" t="s">
        <v>415</v>
      </c>
      <c r="B27" s="497">
        <v>330</v>
      </c>
      <c r="C27" s="498"/>
      <c r="D27" s="497">
        <v>270</v>
      </c>
      <c r="E27" s="587">
        <v>-138</v>
      </c>
      <c r="F27" s="515">
        <v>-259</v>
      </c>
      <c r="G27" s="515">
        <v>937</v>
      </c>
      <c r="H27" s="515">
        <v>209</v>
      </c>
      <c r="I27" s="498"/>
      <c r="J27" s="588">
        <v>1672</v>
      </c>
      <c r="K27" s="517">
        <v>2211</v>
      </c>
      <c r="L27" s="498">
        <v>-422</v>
      </c>
    </row>
    <row r="28" spans="1:12" ht="15.75" customHeight="1">
      <c r="A28" s="590" t="s">
        <v>399</v>
      </c>
      <c r="B28" s="497">
        <v>280</v>
      </c>
      <c r="C28" s="498"/>
      <c r="D28" s="497">
        <v>227</v>
      </c>
      <c r="E28" s="587">
        <v>730</v>
      </c>
      <c r="F28" s="515">
        <v>280</v>
      </c>
      <c r="G28" s="515">
        <v>65</v>
      </c>
      <c r="H28" s="515">
        <v>-1778</v>
      </c>
      <c r="I28" s="498"/>
      <c r="J28" s="588">
        <v>1935</v>
      </c>
      <c r="K28" s="517">
        <v>437</v>
      </c>
      <c r="L28" s="498">
        <v>194</v>
      </c>
    </row>
    <row r="29" spans="1:12" ht="15.75" customHeight="1">
      <c r="A29" s="590" t="s">
        <v>386</v>
      </c>
      <c r="B29" s="497">
        <v>-7676</v>
      </c>
      <c r="C29" s="498"/>
      <c r="D29" s="497">
        <v>-35</v>
      </c>
      <c r="E29" s="587">
        <v>-6974</v>
      </c>
      <c r="F29" s="515">
        <v>-8316</v>
      </c>
      <c r="G29" s="515">
        <v>-20053</v>
      </c>
      <c r="H29" s="515">
        <v>-58415</v>
      </c>
      <c r="I29" s="498"/>
      <c r="J29" s="588">
        <v>6792</v>
      </c>
      <c r="K29" s="517">
        <v>-59298</v>
      </c>
      <c r="L29" s="497">
        <v>-13138</v>
      </c>
    </row>
    <row r="30" spans="1:12" ht="15.75" customHeight="1">
      <c r="A30" s="590" t="s">
        <v>400</v>
      </c>
      <c r="B30" s="519">
        <v>-13461</v>
      </c>
      <c r="D30" s="497">
        <v>-12877</v>
      </c>
      <c r="E30" s="587">
        <v>-16900</v>
      </c>
      <c r="F30" s="515">
        <v>-22679</v>
      </c>
      <c r="G30" s="515">
        <v>-19169</v>
      </c>
      <c r="H30" s="515">
        <v>-25352</v>
      </c>
      <c r="I30" s="498"/>
      <c r="J30" s="588">
        <v>-34037</v>
      </c>
      <c r="K30" s="517">
        <v>-72850</v>
      </c>
      <c r="L30" s="497">
        <v>-40097</v>
      </c>
    </row>
    <row r="31" spans="1:12" ht="15.75" customHeight="1">
      <c r="A31" s="590" t="s">
        <v>387</v>
      </c>
      <c r="B31" s="497">
        <v>1768</v>
      </c>
      <c r="C31" s="498"/>
      <c r="D31" s="497">
        <v>2230</v>
      </c>
      <c r="E31" s="587">
        <v>2117</v>
      </c>
      <c r="F31" s="515">
        <v>2770</v>
      </c>
      <c r="G31" s="515">
        <v>4184</v>
      </c>
      <c r="H31" s="515">
        <v>4016</v>
      </c>
      <c r="I31" s="498"/>
      <c r="J31" s="588">
        <v>9594</v>
      </c>
      <c r="K31" s="517">
        <v>15378</v>
      </c>
      <c r="L31" s="497">
        <v>5217</v>
      </c>
    </row>
    <row r="32" spans="1:12" ht="15.75" customHeight="1">
      <c r="A32" s="590" t="s">
        <v>417</v>
      </c>
      <c r="B32" s="497">
        <v>-16081</v>
      </c>
      <c r="C32" s="498"/>
      <c r="D32" s="497">
        <v>-16185</v>
      </c>
      <c r="E32" s="587">
        <v>-31011</v>
      </c>
      <c r="F32" s="515">
        <v>-31435</v>
      </c>
      <c r="G32" s="515">
        <v>-33094</v>
      </c>
      <c r="H32" s="515">
        <v>-38807</v>
      </c>
      <c r="I32" s="498"/>
      <c r="J32" s="588">
        <v>-45628</v>
      </c>
      <c r="K32" s="517">
        <v>-100516</v>
      </c>
      <c r="L32" s="497">
        <v>-68415</v>
      </c>
    </row>
    <row r="33" spans="1:12" ht="15.75" customHeight="1">
      <c r="A33" s="590" t="s">
        <v>597</v>
      </c>
      <c r="B33" s="497">
        <v>-9532</v>
      </c>
      <c r="C33" s="498"/>
      <c r="D33" s="497">
        <v>-11016</v>
      </c>
      <c r="E33" s="587">
        <v>-28340</v>
      </c>
      <c r="F33" s="515">
        <v>-31733</v>
      </c>
      <c r="G33" s="515">
        <v>-32547</v>
      </c>
      <c r="H33" s="515">
        <v>-39808</v>
      </c>
      <c r="I33" s="498"/>
      <c r="J33" s="588">
        <v>-32452</v>
      </c>
      <c r="K33" s="517">
        <v>-81793</v>
      </c>
      <c r="L33" s="497">
        <v>-61588</v>
      </c>
    </row>
    <row r="34" spans="1:12" ht="25.35" customHeight="1">
      <c r="A34" s="590" t="s">
        <v>598</v>
      </c>
      <c r="B34" s="497">
        <v>1085</v>
      </c>
      <c r="C34" s="498"/>
      <c r="D34" s="497">
        <v>366</v>
      </c>
      <c r="E34" s="587">
        <v>2289</v>
      </c>
      <c r="F34" s="515">
        <v>2662</v>
      </c>
      <c r="G34" s="515">
        <v>2061</v>
      </c>
      <c r="H34" s="515">
        <v>2058</v>
      </c>
      <c r="I34" s="498"/>
      <c r="J34" s="588">
        <v>1407</v>
      </c>
      <c r="K34" s="517">
        <v>4550</v>
      </c>
      <c r="L34" s="497">
        <v>6440</v>
      </c>
    </row>
    <row r="35" spans="1:12" ht="15.75" customHeight="1">
      <c r="A35" s="590" t="s">
        <v>369</v>
      </c>
      <c r="B35" s="497">
        <v>-8634</v>
      </c>
      <c r="C35" s="498"/>
      <c r="D35" s="497">
        <v>-9515</v>
      </c>
      <c r="E35" s="587">
        <v>-60626</v>
      </c>
      <c r="F35" s="515">
        <v>-62279</v>
      </c>
      <c r="G35" s="515">
        <v>-58244</v>
      </c>
      <c r="H35" s="515">
        <v>-104057</v>
      </c>
      <c r="I35" s="498"/>
      <c r="J35" s="588">
        <v>-49992</v>
      </c>
      <c r="K35" s="517">
        <v>-162683</v>
      </c>
      <c r="L35" s="497">
        <v>-134278</v>
      </c>
    </row>
    <row r="36" spans="1:12" ht="15.75" customHeight="1" thickBot="1">
      <c r="A36" s="590" t="s">
        <v>401</v>
      </c>
      <c r="B36" s="497">
        <v>4596</v>
      </c>
      <c r="C36" s="498"/>
      <c r="D36" s="497">
        <v>4355</v>
      </c>
      <c r="E36" s="587">
        <v>11628</v>
      </c>
      <c r="F36" s="515">
        <v>11316</v>
      </c>
      <c r="G36" s="515">
        <v>9720</v>
      </c>
      <c r="H36" s="515">
        <v>11933</v>
      </c>
      <c r="I36" s="498"/>
      <c r="J36" s="588">
        <v>10997</v>
      </c>
      <c r="K36" s="517">
        <v>27526</v>
      </c>
      <c r="L36" s="497">
        <v>28688</v>
      </c>
    </row>
    <row r="37" spans="1:12" ht="24.75" customHeight="1" thickTop="1" thickBot="1">
      <c r="A37" s="583" t="s">
        <v>1085</v>
      </c>
      <c r="B37" s="584"/>
      <c r="C37" s="584"/>
      <c r="D37" s="584"/>
      <c r="E37" s="584"/>
      <c r="F37" s="584"/>
      <c r="G37" s="585"/>
      <c r="H37" s="585"/>
      <c r="I37" s="584"/>
      <c r="J37" s="584"/>
      <c r="K37" s="584"/>
      <c r="L37" s="584"/>
    </row>
    <row r="38" spans="1:12" ht="25.35" customHeight="1" thickTop="1">
      <c r="A38" s="590" t="s">
        <v>391</v>
      </c>
      <c r="B38" s="497">
        <v>2540</v>
      </c>
      <c r="C38" s="498"/>
      <c r="D38" s="497">
        <v>2956</v>
      </c>
      <c r="E38" s="587">
        <v>8604</v>
      </c>
      <c r="F38" s="515">
        <v>9080</v>
      </c>
      <c r="G38" s="515">
        <v>8346</v>
      </c>
      <c r="H38" s="515">
        <v>8081</v>
      </c>
      <c r="I38" s="498"/>
      <c r="J38" s="588">
        <v>8901</v>
      </c>
      <c r="K38" s="517">
        <v>19522</v>
      </c>
      <c r="L38" s="497">
        <v>20005</v>
      </c>
    </row>
    <row r="39" spans="1:12" ht="15.75" customHeight="1">
      <c r="A39" s="590" t="s">
        <v>371</v>
      </c>
      <c r="B39" s="497">
        <v>2847</v>
      </c>
      <c r="C39" s="498"/>
      <c r="D39" s="497">
        <v>2585</v>
      </c>
      <c r="E39" s="587">
        <v>8713</v>
      </c>
      <c r="F39" s="515">
        <v>8782</v>
      </c>
      <c r="G39" s="515">
        <v>8116</v>
      </c>
      <c r="H39" s="515">
        <v>8428</v>
      </c>
      <c r="I39" s="498"/>
      <c r="J39" s="588">
        <v>8405</v>
      </c>
      <c r="K39" s="517">
        <v>19680</v>
      </c>
      <c r="L39" s="497">
        <v>20301</v>
      </c>
    </row>
    <row r="40" spans="1:12" ht="15.75" customHeight="1">
      <c r="A40" s="590" t="s">
        <v>403</v>
      </c>
      <c r="B40" s="497">
        <v>4218</v>
      </c>
      <c r="C40" s="498"/>
      <c r="D40" s="497">
        <v>4681</v>
      </c>
      <c r="E40" s="587">
        <v>12112</v>
      </c>
      <c r="F40" s="515">
        <v>12565</v>
      </c>
      <c r="G40" s="515">
        <v>12497</v>
      </c>
      <c r="H40" s="515">
        <v>13375</v>
      </c>
      <c r="I40" s="498"/>
      <c r="J40" s="588">
        <v>13970</v>
      </c>
      <c r="K40" s="517">
        <v>31563</v>
      </c>
      <c r="L40" s="497">
        <v>28071</v>
      </c>
    </row>
    <row r="41" spans="1:12" ht="15.75" customHeight="1">
      <c r="A41" s="590" t="s">
        <v>366</v>
      </c>
      <c r="B41" s="497">
        <v>26033</v>
      </c>
      <c r="C41" s="498" t="s">
        <v>364</v>
      </c>
      <c r="D41" s="497">
        <v>27456</v>
      </c>
      <c r="E41" s="587">
        <v>86953</v>
      </c>
      <c r="F41" s="515">
        <v>86041</v>
      </c>
      <c r="G41" s="515">
        <v>87928</v>
      </c>
      <c r="H41" s="515">
        <v>90881</v>
      </c>
      <c r="I41" s="498" t="s">
        <v>364</v>
      </c>
      <c r="J41" s="588">
        <v>81295</v>
      </c>
      <c r="K41" s="517">
        <v>198209</v>
      </c>
      <c r="L41" s="497">
        <v>203814</v>
      </c>
    </row>
    <row r="42" spans="1:12" ht="15.75" customHeight="1">
      <c r="A42" s="590" t="s">
        <v>392</v>
      </c>
      <c r="B42" s="497">
        <v>10043</v>
      </c>
      <c r="C42" s="498"/>
      <c r="D42" s="497">
        <v>10059</v>
      </c>
      <c r="E42" s="587">
        <v>36111</v>
      </c>
      <c r="F42" s="515">
        <v>35750</v>
      </c>
      <c r="G42" s="515">
        <v>34047</v>
      </c>
      <c r="H42" s="515">
        <v>32250</v>
      </c>
      <c r="I42" s="498"/>
      <c r="J42" s="588">
        <v>25609</v>
      </c>
      <c r="K42" s="517">
        <v>67903</v>
      </c>
      <c r="L42" s="497">
        <v>84963</v>
      </c>
    </row>
    <row r="43" spans="1:12" ht="15.75" customHeight="1">
      <c r="A43" s="590" t="s">
        <v>374</v>
      </c>
      <c r="B43" s="497">
        <v>5046</v>
      </c>
      <c r="C43" s="498"/>
      <c r="D43" s="497">
        <v>4056</v>
      </c>
      <c r="E43" s="587">
        <v>10371</v>
      </c>
      <c r="F43" s="515">
        <v>10945</v>
      </c>
      <c r="G43" s="515">
        <v>11107</v>
      </c>
      <c r="H43" s="515">
        <v>12250</v>
      </c>
      <c r="I43" s="498"/>
      <c r="J43" s="588">
        <v>12960</v>
      </c>
      <c r="K43" s="517">
        <v>30256</v>
      </c>
      <c r="L43" s="497">
        <v>25381</v>
      </c>
    </row>
    <row r="44" spans="1:12" ht="15.75" customHeight="1">
      <c r="A44" s="590" t="s">
        <v>375</v>
      </c>
      <c r="B44" s="497">
        <v>6865</v>
      </c>
      <c r="C44" s="498"/>
      <c r="D44" s="497">
        <v>7453</v>
      </c>
      <c r="E44" s="587">
        <v>18973</v>
      </c>
      <c r="F44" s="515">
        <v>19278</v>
      </c>
      <c r="G44" s="515">
        <v>18232</v>
      </c>
      <c r="H44" s="515">
        <v>20249</v>
      </c>
      <c r="I44" s="498"/>
      <c r="J44" s="588">
        <v>21231</v>
      </c>
      <c r="K44" s="517">
        <v>48344</v>
      </c>
      <c r="L44" s="497">
        <v>44498</v>
      </c>
    </row>
    <row r="45" spans="1:12" ht="15.75" customHeight="1">
      <c r="A45" s="590" t="s">
        <v>393</v>
      </c>
      <c r="B45" s="497">
        <v>2253</v>
      </c>
      <c r="C45" s="498"/>
      <c r="D45" s="497">
        <v>1887</v>
      </c>
      <c r="E45" s="587">
        <v>6602</v>
      </c>
      <c r="F45" s="515">
        <v>6608</v>
      </c>
      <c r="G45" s="515">
        <v>6622</v>
      </c>
      <c r="H45" s="515">
        <v>6886</v>
      </c>
      <c r="I45" s="498"/>
      <c r="J45" s="588">
        <v>12834</v>
      </c>
      <c r="K45" s="517">
        <v>21973</v>
      </c>
      <c r="L45" s="497">
        <v>16881</v>
      </c>
    </row>
    <row r="46" spans="1:12" ht="15.75" customHeight="1">
      <c r="A46" s="590" t="s">
        <v>413</v>
      </c>
      <c r="B46" s="497">
        <v>3604</v>
      </c>
      <c r="C46" s="498"/>
      <c r="D46" s="497">
        <v>3725</v>
      </c>
      <c r="E46" s="587">
        <v>10977</v>
      </c>
      <c r="F46" s="515">
        <v>10628</v>
      </c>
      <c r="G46" s="515">
        <v>10000</v>
      </c>
      <c r="H46" s="515">
        <v>10947</v>
      </c>
      <c r="I46" s="498"/>
      <c r="J46" s="588">
        <v>11362</v>
      </c>
      <c r="K46" s="517">
        <v>25913</v>
      </c>
      <c r="L46" s="498">
        <v>24356</v>
      </c>
    </row>
    <row r="47" spans="1:12" ht="15.75" customHeight="1">
      <c r="A47" s="590" t="s">
        <v>377</v>
      </c>
      <c r="B47" s="497">
        <v>1738</v>
      </c>
      <c r="C47" s="498"/>
      <c r="D47" s="497">
        <v>1386</v>
      </c>
      <c r="E47" s="587">
        <v>4596</v>
      </c>
      <c r="F47" s="515">
        <v>4373</v>
      </c>
      <c r="G47" s="515">
        <v>3877</v>
      </c>
      <c r="H47" s="515">
        <v>3929</v>
      </c>
      <c r="I47" s="498"/>
      <c r="J47" s="588">
        <v>4390</v>
      </c>
      <c r="K47" s="517">
        <v>10056</v>
      </c>
      <c r="L47" s="498">
        <v>9983</v>
      </c>
    </row>
    <row r="48" spans="1:12" ht="15.75" customHeight="1">
      <c r="A48" s="590" t="s">
        <v>414</v>
      </c>
      <c r="B48" s="497">
        <v>917</v>
      </c>
      <c r="C48" s="498"/>
      <c r="D48" s="497">
        <v>1159</v>
      </c>
      <c r="E48" s="587">
        <v>3547</v>
      </c>
      <c r="F48" s="515">
        <v>3759</v>
      </c>
      <c r="G48" s="515">
        <v>3488</v>
      </c>
      <c r="H48" s="515">
        <v>3629</v>
      </c>
      <c r="I48" s="498"/>
      <c r="J48" s="588">
        <v>3578</v>
      </c>
      <c r="K48" s="517">
        <v>8124</v>
      </c>
      <c r="L48" s="498">
        <v>8800</v>
      </c>
    </row>
    <row r="49" spans="1:12" ht="15.75" customHeight="1">
      <c r="A49" s="590" t="s">
        <v>378</v>
      </c>
      <c r="B49" s="497">
        <v>4321</v>
      </c>
      <c r="C49" s="498"/>
      <c r="D49" s="497">
        <v>4140</v>
      </c>
      <c r="E49" s="587">
        <v>7241</v>
      </c>
      <c r="F49" s="515">
        <v>8361</v>
      </c>
      <c r="G49" s="515">
        <v>8474</v>
      </c>
      <c r="H49" s="515">
        <v>7727</v>
      </c>
      <c r="I49" s="498"/>
      <c r="J49" s="588">
        <v>10842</v>
      </c>
      <c r="K49" s="517">
        <v>22890</v>
      </c>
      <c r="L49" s="497">
        <v>18037</v>
      </c>
    </row>
    <row r="50" spans="1:12" ht="15.75" customHeight="1">
      <c r="A50" s="590" t="s">
        <v>395</v>
      </c>
      <c r="B50" s="497">
        <v>7056</v>
      </c>
      <c r="C50" s="498"/>
      <c r="D50" s="497">
        <v>6686</v>
      </c>
      <c r="E50" s="587">
        <v>20182</v>
      </c>
      <c r="F50" s="515">
        <v>20565</v>
      </c>
      <c r="G50" s="515">
        <v>19694</v>
      </c>
      <c r="H50" s="515">
        <v>20132</v>
      </c>
      <c r="I50" s="498"/>
      <c r="J50" s="588">
        <v>20737</v>
      </c>
      <c r="K50" s="517">
        <v>47925</v>
      </c>
      <c r="L50" s="497">
        <v>45992</v>
      </c>
    </row>
    <row r="51" spans="1:12" ht="15.75" customHeight="1">
      <c r="A51" s="590" t="s">
        <v>396</v>
      </c>
      <c r="B51" s="497">
        <v>5927</v>
      </c>
      <c r="C51" s="498"/>
      <c r="D51" s="497">
        <v>5490</v>
      </c>
      <c r="E51" s="587">
        <v>16591</v>
      </c>
      <c r="F51" s="515">
        <v>16344</v>
      </c>
      <c r="G51" s="515">
        <v>15778</v>
      </c>
      <c r="H51" s="515">
        <v>16739</v>
      </c>
      <c r="I51" s="498"/>
      <c r="J51" s="588">
        <v>16850</v>
      </c>
      <c r="K51" s="517">
        <v>39516</v>
      </c>
      <c r="L51" s="497">
        <v>38774</v>
      </c>
    </row>
    <row r="52" spans="1:12" ht="15.75" customHeight="1">
      <c r="A52" s="590" t="s">
        <v>397</v>
      </c>
      <c r="B52" s="497">
        <v>2377</v>
      </c>
      <c r="C52" s="498"/>
      <c r="D52" s="497">
        <v>2170</v>
      </c>
      <c r="E52" s="587">
        <v>6662</v>
      </c>
      <c r="F52" s="515">
        <v>8856</v>
      </c>
      <c r="G52" s="515">
        <v>6393</v>
      </c>
      <c r="H52" s="515">
        <v>6651</v>
      </c>
      <c r="I52" s="498"/>
      <c r="J52" s="588">
        <v>7412</v>
      </c>
      <c r="K52" s="517">
        <v>16440</v>
      </c>
      <c r="L52" s="497">
        <v>15268</v>
      </c>
    </row>
    <row r="53" spans="1:12" ht="15.75" customHeight="1">
      <c r="A53" s="590" t="s">
        <v>367</v>
      </c>
      <c r="B53" s="497">
        <v>27883</v>
      </c>
      <c r="C53" s="498"/>
      <c r="D53" s="497">
        <v>27772</v>
      </c>
      <c r="E53" s="587">
        <v>84043</v>
      </c>
      <c r="F53" s="515">
        <v>84657</v>
      </c>
      <c r="G53" s="515">
        <v>82569</v>
      </c>
      <c r="H53" s="515">
        <v>86236</v>
      </c>
      <c r="I53" s="498"/>
      <c r="J53" s="588">
        <v>83031</v>
      </c>
      <c r="K53" s="517">
        <v>197150</v>
      </c>
      <c r="L53" s="497">
        <v>194561</v>
      </c>
    </row>
    <row r="54" spans="1:12" ht="15.75" customHeight="1">
      <c r="A54" s="590" t="s">
        <v>379</v>
      </c>
      <c r="B54" s="497">
        <v>7912</v>
      </c>
      <c r="C54" s="498"/>
      <c r="D54" s="497">
        <v>8649</v>
      </c>
      <c r="E54" s="587">
        <v>21729</v>
      </c>
      <c r="F54" s="515">
        <v>22367</v>
      </c>
      <c r="G54" s="515">
        <v>22833</v>
      </c>
      <c r="H54" s="515">
        <v>22556</v>
      </c>
      <c r="I54" s="498"/>
      <c r="J54" s="588">
        <v>25349</v>
      </c>
      <c r="K54" s="517">
        <v>55817</v>
      </c>
      <c r="L54" s="497">
        <v>50500</v>
      </c>
    </row>
    <row r="55" spans="1:12" ht="15.75" customHeight="1">
      <c r="A55" s="590" t="s">
        <v>415</v>
      </c>
      <c r="B55" s="497">
        <v>1065</v>
      </c>
      <c r="C55" s="498"/>
      <c r="D55" s="497">
        <v>1175</v>
      </c>
      <c r="E55" s="587">
        <v>3509</v>
      </c>
      <c r="F55" s="515">
        <v>2936</v>
      </c>
      <c r="G55" s="515">
        <v>3267</v>
      </c>
      <c r="H55" s="515">
        <v>3279</v>
      </c>
      <c r="I55" s="498"/>
      <c r="J55" s="588">
        <v>4017</v>
      </c>
      <c r="K55" s="517">
        <v>8361</v>
      </c>
      <c r="L55" s="497">
        <v>7828</v>
      </c>
    </row>
    <row r="56" spans="1:12" ht="15.75" customHeight="1">
      <c r="A56" s="590" t="s">
        <v>399</v>
      </c>
      <c r="B56" s="497">
        <v>3333</v>
      </c>
      <c r="C56" s="498"/>
      <c r="D56" s="497">
        <v>2982</v>
      </c>
      <c r="E56" s="587">
        <v>11668</v>
      </c>
      <c r="F56" s="515">
        <v>11275</v>
      </c>
      <c r="G56" s="515">
        <v>10815</v>
      </c>
      <c r="H56" s="515">
        <v>10170</v>
      </c>
      <c r="I56" s="498"/>
      <c r="J56" s="588">
        <v>10802</v>
      </c>
      <c r="K56" s="517">
        <v>24305</v>
      </c>
      <c r="L56" s="497">
        <v>26147</v>
      </c>
    </row>
    <row r="57" spans="1:12" ht="15.75" customHeight="1">
      <c r="A57" s="590" t="s">
        <v>386</v>
      </c>
      <c r="B57" s="497">
        <v>2888</v>
      </c>
      <c r="C57" s="498"/>
      <c r="D57" s="497">
        <v>4076</v>
      </c>
      <c r="E57" s="587">
        <v>5707</v>
      </c>
      <c r="F57" s="515">
        <v>6122</v>
      </c>
      <c r="G57" s="515">
        <v>4667</v>
      </c>
      <c r="H57" s="515">
        <v>7903</v>
      </c>
      <c r="I57" s="498"/>
      <c r="J57" s="588">
        <v>19675</v>
      </c>
      <c r="K57" s="517">
        <v>30466</v>
      </c>
      <c r="L57" s="497">
        <v>16139</v>
      </c>
    </row>
    <row r="58" spans="1:12" ht="15.75" customHeight="1">
      <c r="A58" s="590" t="s">
        <v>400</v>
      </c>
      <c r="B58" s="497">
        <v>4758</v>
      </c>
      <c r="C58" s="498"/>
      <c r="D58" s="497">
        <v>4196</v>
      </c>
      <c r="E58" s="587">
        <v>11318</v>
      </c>
      <c r="F58" s="515">
        <v>10847</v>
      </c>
      <c r="G58" s="515">
        <v>10388</v>
      </c>
      <c r="H58" s="515">
        <v>12087</v>
      </c>
      <c r="I58" s="498"/>
      <c r="J58" s="588">
        <v>13816</v>
      </c>
      <c r="K58" s="517">
        <v>30660</v>
      </c>
      <c r="L58" s="497">
        <v>25095</v>
      </c>
    </row>
    <row r="59" spans="1:12" ht="15.75" customHeight="1">
      <c r="A59" s="590" t="s">
        <v>387</v>
      </c>
      <c r="B59" s="497">
        <v>7296</v>
      </c>
      <c r="C59" s="498"/>
      <c r="D59" s="497">
        <v>7329</v>
      </c>
      <c r="E59" s="587">
        <v>18762</v>
      </c>
      <c r="F59" s="515">
        <v>20193</v>
      </c>
      <c r="G59" s="515">
        <v>21269</v>
      </c>
      <c r="H59" s="515">
        <v>23592</v>
      </c>
      <c r="I59" s="498"/>
      <c r="J59" s="588">
        <v>24142</v>
      </c>
      <c r="K59" s="517">
        <v>55030</v>
      </c>
      <c r="L59" s="497">
        <v>44518</v>
      </c>
    </row>
    <row r="60" spans="1:12" ht="15.75" customHeight="1">
      <c r="A60" s="590" t="s">
        <v>417</v>
      </c>
      <c r="B60" s="497">
        <v>1434</v>
      </c>
      <c r="C60" s="498"/>
      <c r="D60" s="497">
        <v>1263</v>
      </c>
      <c r="E60" s="587">
        <v>2684</v>
      </c>
      <c r="F60" s="515">
        <v>4077</v>
      </c>
      <c r="G60" s="515">
        <v>3695</v>
      </c>
      <c r="H60" s="515">
        <v>3132</v>
      </c>
      <c r="I60" s="498"/>
      <c r="J60" s="588">
        <v>3744</v>
      </c>
      <c r="K60" s="517">
        <v>8310</v>
      </c>
      <c r="L60" s="497">
        <v>7327</v>
      </c>
    </row>
    <row r="61" spans="1:12" ht="15.75" customHeight="1">
      <c r="A61" s="590" t="s">
        <v>597</v>
      </c>
      <c r="B61" s="497">
        <v>35470</v>
      </c>
      <c r="C61" s="498"/>
      <c r="D61" s="497">
        <v>34707</v>
      </c>
      <c r="E61" s="587">
        <v>93648</v>
      </c>
      <c r="F61" s="515">
        <v>97313</v>
      </c>
      <c r="G61" s="515">
        <v>99214</v>
      </c>
      <c r="H61" s="515">
        <v>102812</v>
      </c>
      <c r="I61" s="498"/>
      <c r="J61" s="588">
        <v>102898</v>
      </c>
      <c r="K61" s="517">
        <v>241180</v>
      </c>
      <c r="L61" s="497">
        <v>221433</v>
      </c>
    </row>
    <row r="62" spans="1:12" ht="25.35" customHeight="1">
      <c r="A62" s="590" t="s">
        <v>598</v>
      </c>
      <c r="B62" s="497">
        <v>4404</v>
      </c>
      <c r="C62" s="498"/>
      <c r="D62" s="497">
        <v>3830</v>
      </c>
      <c r="E62" s="587">
        <v>11351</v>
      </c>
      <c r="F62" s="515">
        <v>11770</v>
      </c>
      <c r="G62" s="515">
        <v>11632</v>
      </c>
      <c r="H62" s="515">
        <v>11773</v>
      </c>
      <c r="I62" s="498"/>
      <c r="J62" s="588">
        <v>11526</v>
      </c>
      <c r="K62" s="517">
        <v>27703</v>
      </c>
      <c r="L62" s="497">
        <v>27254</v>
      </c>
    </row>
    <row r="63" spans="1:12" ht="15.75" customHeight="1">
      <c r="A63" s="590" t="s">
        <v>369</v>
      </c>
      <c r="B63" s="497">
        <v>35962</v>
      </c>
      <c r="C63" s="498"/>
      <c r="D63" s="497">
        <v>35817</v>
      </c>
      <c r="E63" s="587">
        <v>90366</v>
      </c>
      <c r="F63" s="515">
        <v>93952</v>
      </c>
      <c r="G63" s="515">
        <v>93675</v>
      </c>
      <c r="H63" s="515">
        <v>95689</v>
      </c>
      <c r="I63" s="498"/>
      <c r="J63" s="588">
        <v>103886</v>
      </c>
      <c r="K63" s="517">
        <v>235537</v>
      </c>
      <c r="L63" s="497">
        <v>213570</v>
      </c>
    </row>
    <row r="64" spans="1:12" ht="15.75" customHeight="1" thickBot="1">
      <c r="A64" s="590" t="s">
        <v>401</v>
      </c>
      <c r="B64" s="497">
        <v>18178</v>
      </c>
      <c r="C64" s="498"/>
      <c r="D64" s="497">
        <v>17910</v>
      </c>
      <c r="E64" s="587">
        <v>50523</v>
      </c>
      <c r="F64" s="515">
        <v>51363</v>
      </c>
      <c r="G64" s="515">
        <v>51594</v>
      </c>
      <c r="H64" s="515">
        <v>54411</v>
      </c>
      <c r="I64" s="498"/>
      <c r="J64" s="588">
        <v>53915</v>
      </c>
      <c r="K64" s="517">
        <v>126504</v>
      </c>
      <c r="L64" s="497">
        <v>118597</v>
      </c>
    </row>
    <row r="65" spans="1:12" ht="24.75" customHeight="1" thickTop="1" thickBot="1">
      <c r="A65" s="583" t="s">
        <v>1086</v>
      </c>
      <c r="B65" s="584"/>
      <c r="C65" s="584"/>
      <c r="D65" s="584"/>
      <c r="E65" s="584"/>
      <c r="F65" s="584"/>
      <c r="G65" s="585"/>
      <c r="H65" s="585"/>
      <c r="I65" s="584"/>
      <c r="J65" s="584"/>
      <c r="K65" s="584"/>
      <c r="L65" s="584"/>
    </row>
    <row r="66" spans="1:12" ht="25.35" customHeight="1" thickTop="1">
      <c r="A66" s="590" t="s">
        <v>391</v>
      </c>
      <c r="B66" s="497">
        <v>2949</v>
      </c>
      <c r="C66" s="498"/>
      <c r="D66" s="497">
        <v>1394</v>
      </c>
      <c r="E66" s="587">
        <v>3530</v>
      </c>
      <c r="F66" s="515">
        <v>4217</v>
      </c>
      <c r="G66" s="515">
        <v>5235</v>
      </c>
      <c r="H66" s="515">
        <v>13251</v>
      </c>
      <c r="I66" s="498"/>
      <c r="J66" s="588">
        <v>4364</v>
      </c>
      <c r="K66" s="517">
        <v>20563</v>
      </c>
      <c r="L66" s="498">
        <v>8560</v>
      </c>
    </row>
    <row r="67" spans="1:12" ht="15.75" customHeight="1">
      <c r="A67" s="590" t="s">
        <v>371</v>
      </c>
      <c r="B67" s="497">
        <v>1850</v>
      </c>
      <c r="C67" s="498"/>
      <c r="D67" s="497">
        <v>2514</v>
      </c>
      <c r="E67" s="587">
        <v>7169</v>
      </c>
      <c r="F67" s="515">
        <v>8156</v>
      </c>
      <c r="G67" s="515">
        <v>6383</v>
      </c>
      <c r="H67" s="515">
        <v>7244</v>
      </c>
      <c r="I67" s="498"/>
      <c r="J67" s="588">
        <v>7030</v>
      </c>
      <c r="K67" s="517">
        <v>16124</v>
      </c>
      <c r="L67" s="498">
        <v>15182</v>
      </c>
    </row>
    <row r="68" spans="1:12" ht="15.75" customHeight="1">
      <c r="A68" s="590" t="s">
        <v>403</v>
      </c>
      <c r="B68" s="497">
        <v>3724</v>
      </c>
      <c r="C68" s="498"/>
      <c r="D68" s="497">
        <v>3402</v>
      </c>
      <c r="E68" s="587">
        <v>10452</v>
      </c>
      <c r="F68" s="515">
        <v>10279</v>
      </c>
      <c r="G68" s="515">
        <v>10793</v>
      </c>
      <c r="H68" s="515">
        <v>11880</v>
      </c>
      <c r="I68" s="498"/>
      <c r="J68" s="588">
        <v>11128</v>
      </c>
      <c r="K68" s="517">
        <v>26731</v>
      </c>
      <c r="L68" s="498">
        <v>24479</v>
      </c>
    </row>
    <row r="69" spans="1:12" ht="15.75" customHeight="1">
      <c r="A69" s="590" t="s">
        <v>366</v>
      </c>
      <c r="B69" s="497">
        <v>31476</v>
      </c>
      <c r="C69" s="498"/>
      <c r="D69" s="497">
        <v>28448</v>
      </c>
      <c r="E69" s="587">
        <v>101363</v>
      </c>
      <c r="F69" s="515">
        <v>102483</v>
      </c>
      <c r="G69" s="515">
        <v>105218</v>
      </c>
      <c r="H69" s="515">
        <v>112605</v>
      </c>
      <c r="I69" s="498"/>
      <c r="J69" s="588">
        <v>86496</v>
      </c>
      <c r="K69" s="517">
        <v>230577</v>
      </c>
      <c r="L69" s="498">
        <v>239107</v>
      </c>
    </row>
    <row r="70" spans="1:12" ht="15.75" customHeight="1">
      <c r="A70" s="590" t="s">
        <v>392</v>
      </c>
      <c r="B70" s="497">
        <v>24743</v>
      </c>
      <c r="C70" s="498"/>
      <c r="D70" s="497">
        <v>19440</v>
      </c>
      <c r="E70" s="587">
        <v>106511</v>
      </c>
      <c r="F70" s="515">
        <v>113861</v>
      </c>
      <c r="G70" s="515">
        <v>111484</v>
      </c>
      <c r="H70" s="515">
        <v>112558</v>
      </c>
      <c r="I70" s="498"/>
      <c r="J70" s="588">
        <v>68654</v>
      </c>
      <c r="K70" s="517">
        <v>205955</v>
      </c>
      <c r="L70" s="498">
        <v>251570</v>
      </c>
    </row>
    <row r="71" spans="1:12" ht="15.75" customHeight="1">
      <c r="A71" s="590" t="s">
        <v>374</v>
      </c>
      <c r="B71" s="497">
        <v>5310</v>
      </c>
      <c r="C71" s="498"/>
      <c r="D71" s="497">
        <v>4763</v>
      </c>
      <c r="E71" s="587">
        <v>14618</v>
      </c>
      <c r="F71" s="515">
        <v>15066</v>
      </c>
      <c r="G71" s="515">
        <v>15045</v>
      </c>
      <c r="H71" s="515">
        <v>18211</v>
      </c>
      <c r="I71" s="498"/>
      <c r="J71" s="588">
        <v>16080</v>
      </c>
      <c r="K71" s="517">
        <v>39600</v>
      </c>
      <c r="L71" s="498">
        <v>34756</v>
      </c>
    </row>
    <row r="72" spans="1:12" ht="15.75" customHeight="1">
      <c r="A72" s="590" t="s">
        <v>375</v>
      </c>
      <c r="B72" s="497">
        <v>12260</v>
      </c>
      <c r="C72" s="498"/>
      <c r="D72" s="497">
        <v>11461</v>
      </c>
      <c r="E72" s="587">
        <v>41149</v>
      </c>
      <c r="F72" s="515">
        <v>40578</v>
      </c>
      <c r="G72" s="515">
        <v>38626</v>
      </c>
      <c r="H72" s="515">
        <v>43491</v>
      </c>
      <c r="I72" s="498"/>
      <c r="J72" s="588">
        <v>37452</v>
      </c>
      <c r="K72" s="517">
        <v>93202</v>
      </c>
      <c r="L72" s="498">
        <v>94994</v>
      </c>
    </row>
    <row r="73" spans="1:12" ht="15.75" customHeight="1">
      <c r="A73" s="590" t="s">
        <v>393</v>
      </c>
      <c r="B73" s="497">
        <v>314</v>
      </c>
      <c r="C73" s="498"/>
      <c r="D73" s="497">
        <v>334</v>
      </c>
      <c r="E73" s="587">
        <v>1621</v>
      </c>
      <c r="F73" s="515">
        <v>981</v>
      </c>
      <c r="G73" s="515">
        <v>2222</v>
      </c>
      <c r="H73" s="515">
        <v>3645</v>
      </c>
      <c r="I73" s="498"/>
      <c r="J73" s="588">
        <v>775</v>
      </c>
      <c r="K73" s="517">
        <v>4734</v>
      </c>
      <c r="L73" s="498">
        <v>3091</v>
      </c>
    </row>
    <row r="74" spans="1:12" ht="15.75" customHeight="1">
      <c r="A74" s="590" t="s">
        <v>413</v>
      </c>
      <c r="B74" s="497">
        <v>9188</v>
      </c>
      <c r="C74" s="498"/>
      <c r="D74" s="497">
        <v>8981</v>
      </c>
      <c r="E74" s="587">
        <v>22097</v>
      </c>
      <c r="F74" s="515">
        <v>20668</v>
      </c>
      <c r="G74" s="515">
        <v>23036</v>
      </c>
      <c r="H74" s="515">
        <v>28164</v>
      </c>
      <c r="I74" s="498"/>
      <c r="J74" s="588">
        <v>27036</v>
      </c>
      <c r="K74" s="517">
        <v>64387</v>
      </c>
      <c r="L74" s="498">
        <v>50509</v>
      </c>
    </row>
    <row r="75" spans="1:12" ht="15.75" customHeight="1">
      <c r="A75" s="590" t="s">
        <v>377</v>
      </c>
      <c r="B75" s="497">
        <v>4298</v>
      </c>
      <c r="C75" s="498"/>
      <c r="D75" s="497">
        <v>6662</v>
      </c>
      <c r="E75" s="587">
        <v>24968</v>
      </c>
      <c r="F75" s="515">
        <v>28231</v>
      </c>
      <c r="G75" s="515">
        <v>28347</v>
      </c>
      <c r="H75" s="515">
        <v>59637</v>
      </c>
      <c r="I75" s="498"/>
      <c r="J75" s="588">
        <v>30935</v>
      </c>
      <c r="K75" s="517">
        <v>94870</v>
      </c>
      <c r="L75" s="498">
        <v>54747</v>
      </c>
    </row>
    <row r="76" spans="1:12" ht="15.75" customHeight="1">
      <c r="A76" s="590" t="s">
        <v>414</v>
      </c>
      <c r="B76" s="497">
        <v>1599</v>
      </c>
      <c r="C76" s="498"/>
      <c r="D76" s="497">
        <v>1259</v>
      </c>
      <c r="E76" s="587">
        <v>5555</v>
      </c>
      <c r="F76" s="515">
        <v>5792</v>
      </c>
      <c r="G76" s="515">
        <v>5464</v>
      </c>
      <c r="H76" s="515">
        <v>6025</v>
      </c>
      <c r="I76" s="498"/>
      <c r="J76" s="588">
        <v>4458</v>
      </c>
      <c r="K76" s="517">
        <v>12081</v>
      </c>
      <c r="L76" s="498">
        <v>12628</v>
      </c>
    </row>
    <row r="77" spans="1:12" ht="15.75" customHeight="1">
      <c r="A77" s="590" t="s">
        <v>378</v>
      </c>
      <c r="B77" s="497">
        <v>6531</v>
      </c>
      <c r="C77" s="498"/>
      <c r="D77" s="497">
        <v>5753</v>
      </c>
      <c r="E77" s="587">
        <v>19442</v>
      </c>
      <c r="F77" s="515">
        <v>18522</v>
      </c>
      <c r="G77" s="515">
        <v>19028</v>
      </c>
      <c r="H77" s="515">
        <v>20908</v>
      </c>
      <c r="I77" s="498"/>
      <c r="J77" s="588">
        <v>18217</v>
      </c>
      <c r="K77" s="517">
        <v>45656</v>
      </c>
      <c r="L77" s="498">
        <v>44870</v>
      </c>
    </row>
    <row r="78" spans="1:12" ht="15.75" customHeight="1">
      <c r="A78" s="590" t="s">
        <v>395</v>
      </c>
      <c r="B78" s="497">
        <v>11852</v>
      </c>
      <c r="C78" s="498"/>
      <c r="D78" s="497">
        <v>12407</v>
      </c>
      <c r="E78" s="587">
        <v>37393</v>
      </c>
      <c r="F78" s="515">
        <v>36546</v>
      </c>
      <c r="G78" s="515">
        <v>37048</v>
      </c>
      <c r="H78" s="515">
        <v>38579</v>
      </c>
      <c r="I78" s="498"/>
      <c r="J78" s="588">
        <v>38046</v>
      </c>
      <c r="K78" s="517">
        <v>88477</v>
      </c>
      <c r="L78" s="498">
        <v>87464</v>
      </c>
    </row>
    <row r="79" spans="1:12" ht="15.75" customHeight="1">
      <c r="A79" s="590" t="s">
        <v>396</v>
      </c>
      <c r="B79" s="497">
        <v>10894</v>
      </c>
      <c r="C79" s="498"/>
      <c r="D79" s="497">
        <v>10974</v>
      </c>
      <c r="E79" s="587">
        <v>33536</v>
      </c>
      <c r="F79" s="515">
        <v>32846</v>
      </c>
      <c r="G79" s="515">
        <v>31763</v>
      </c>
      <c r="H79" s="515">
        <v>33223</v>
      </c>
      <c r="I79" s="498"/>
      <c r="J79" s="588">
        <v>30996</v>
      </c>
      <c r="K79" s="517">
        <v>75113</v>
      </c>
      <c r="L79" s="498">
        <v>77964</v>
      </c>
    </row>
    <row r="80" spans="1:12" ht="15.75" customHeight="1">
      <c r="A80" s="590" t="s">
        <v>397</v>
      </c>
      <c r="B80" s="497">
        <v>5063</v>
      </c>
      <c r="C80" s="498"/>
      <c r="D80" s="497">
        <v>5279</v>
      </c>
      <c r="E80" s="587">
        <v>12623</v>
      </c>
      <c r="F80" s="515">
        <v>13789</v>
      </c>
      <c r="G80" s="515">
        <v>14345</v>
      </c>
      <c r="H80" s="515">
        <v>15358</v>
      </c>
      <c r="I80" s="498"/>
      <c r="J80" s="588">
        <v>15213</v>
      </c>
      <c r="K80" s="517">
        <v>35635</v>
      </c>
      <c r="L80" s="498">
        <v>28878</v>
      </c>
    </row>
    <row r="81" spans="1:12" ht="15.75" customHeight="1">
      <c r="A81" s="590" t="s">
        <v>367</v>
      </c>
      <c r="B81" s="497">
        <v>44531</v>
      </c>
      <c r="C81" s="498"/>
      <c r="D81" s="497">
        <v>44061</v>
      </c>
      <c r="E81" s="587">
        <v>124918</v>
      </c>
      <c r="F81" s="515">
        <v>129113</v>
      </c>
      <c r="G81" s="515">
        <v>128151</v>
      </c>
      <c r="H81" s="515">
        <v>135054</v>
      </c>
      <c r="I81" s="498"/>
      <c r="J81" s="588">
        <v>129892</v>
      </c>
      <c r="K81" s="517">
        <v>309478</v>
      </c>
      <c r="L81" s="498">
        <v>289612</v>
      </c>
    </row>
    <row r="82" spans="1:12" ht="15.75" customHeight="1">
      <c r="A82" s="590" t="s">
        <v>379</v>
      </c>
      <c r="B82" s="497">
        <v>3144</v>
      </c>
      <c r="C82" s="498"/>
      <c r="D82" s="497">
        <v>2442</v>
      </c>
      <c r="E82" s="587">
        <v>8614</v>
      </c>
      <c r="F82" s="515">
        <v>9021</v>
      </c>
      <c r="G82" s="515">
        <v>8221</v>
      </c>
      <c r="H82" s="515">
        <v>9715</v>
      </c>
      <c r="I82" s="498"/>
      <c r="J82" s="588">
        <v>9533</v>
      </c>
      <c r="K82" s="517">
        <v>22392</v>
      </c>
      <c r="L82" s="498">
        <v>19672</v>
      </c>
    </row>
    <row r="83" spans="1:12" ht="15.75" customHeight="1">
      <c r="A83" s="590" t="s">
        <v>415</v>
      </c>
      <c r="B83" s="497">
        <v>735</v>
      </c>
      <c r="C83" s="498"/>
      <c r="D83" s="497">
        <v>906</v>
      </c>
      <c r="E83" s="587">
        <v>3647</v>
      </c>
      <c r="F83" s="515">
        <v>3195</v>
      </c>
      <c r="G83" s="515">
        <v>2331</v>
      </c>
      <c r="H83" s="515">
        <v>3070</v>
      </c>
      <c r="I83" s="498"/>
      <c r="J83" s="588">
        <v>2345</v>
      </c>
      <c r="K83" s="517">
        <v>6150</v>
      </c>
      <c r="L83" s="498">
        <v>8249</v>
      </c>
    </row>
    <row r="84" spans="1:12" ht="15.75" customHeight="1">
      <c r="A84" s="590" t="s">
        <v>399</v>
      </c>
      <c r="B84" s="497">
        <v>3053</v>
      </c>
      <c r="C84" s="498"/>
      <c r="D84" s="497">
        <v>2755</v>
      </c>
      <c r="E84" s="587">
        <v>10938</v>
      </c>
      <c r="F84" s="515">
        <v>10995</v>
      </c>
      <c r="G84" s="515">
        <v>10750</v>
      </c>
      <c r="H84" s="515">
        <v>11947</v>
      </c>
      <c r="I84" s="498"/>
      <c r="J84" s="588">
        <v>8867</v>
      </c>
      <c r="K84" s="517">
        <v>23868</v>
      </c>
      <c r="L84" s="498">
        <v>25953</v>
      </c>
    </row>
    <row r="85" spans="1:12" ht="15.75" customHeight="1">
      <c r="A85" s="590" t="s">
        <v>386</v>
      </c>
      <c r="B85" s="497">
        <v>10564</v>
      </c>
      <c r="C85" s="498"/>
      <c r="D85" s="497">
        <v>4111</v>
      </c>
      <c r="E85" s="587">
        <v>12681</v>
      </c>
      <c r="F85" s="515">
        <v>14438</v>
      </c>
      <c r="G85" s="515">
        <v>24720</v>
      </c>
      <c r="H85" s="515">
        <v>66318</v>
      </c>
      <c r="I85" s="498"/>
      <c r="J85" s="588">
        <v>12883</v>
      </c>
      <c r="K85" s="517">
        <v>89765</v>
      </c>
      <c r="L85" s="498">
        <v>29277</v>
      </c>
    </row>
    <row r="86" spans="1:12" ht="15.75" customHeight="1">
      <c r="A86" s="590" t="s">
        <v>400</v>
      </c>
      <c r="B86" s="497">
        <v>18218</v>
      </c>
      <c r="C86" s="498"/>
      <c r="D86" s="497">
        <v>17073</v>
      </c>
      <c r="E86" s="587">
        <v>28218</v>
      </c>
      <c r="F86" s="515">
        <v>33526</v>
      </c>
      <c r="G86" s="515">
        <v>29557</v>
      </c>
      <c r="H86" s="515">
        <v>37438</v>
      </c>
      <c r="I86" s="498"/>
      <c r="J86" s="588">
        <v>47853</v>
      </c>
      <c r="K86" s="517">
        <v>103510</v>
      </c>
      <c r="L86" s="498">
        <v>65192</v>
      </c>
    </row>
    <row r="87" spans="1:12" ht="15.75" customHeight="1">
      <c r="A87" s="590" t="s">
        <v>387</v>
      </c>
      <c r="B87" s="497">
        <v>5528</v>
      </c>
      <c r="C87" s="498"/>
      <c r="D87" s="497">
        <v>5099</v>
      </c>
      <c r="E87" s="587">
        <v>16645</v>
      </c>
      <c r="F87" s="515">
        <v>17423</v>
      </c>
      <c r="G87" s="515">
        <v>17085</v>
      </c>
      <c r="H87" s="515">
        <v>19576</v>
      </c>
      <c r="I87" s="498"/>
      <c r="J87" s="588">
        <v>14548</v>
      </c>
      <c r="K87" s="517">
        <v>39652</v>
      </c>
      <c r="L87" s="498">
        <v>39301</v>
      </c>
    </row>
    <row r="88" spans="1:12" ht="15.75" customHeight="1">
      <c r="A88" s="590" t="s">
        <v>417</v>
      </c>
      <c r="B88" s="497">
        <v>17515</v>
      </c>
      <c r="C88" s="498"/>
      <c r="D88" s="497">
        <v>17448</v>
      </c>
      <c r="E88" s="587">
        <v>33695</v>
      </c>
      <c r="F88" s="515">
        <v>35513</v>
      </c>
      <c r="G88" s="515">
        <v>36789</v>
      </c>
      <c r="H88" s="515">
        <v>41940</v>
      </c>
      <c r="I88" s="498"/>
      <c r="J88" s="588">
        <v>49372</v>
      </c>
      <c r="K88" s="517">
        <v>108826</v>
      </c>
      <c r="L88" s="498">
        <v>75743</v>
      </c>
    </row>
    <row r="89" spans="1:12" ht="15.75" customHeight="1">
      <c r="A89" s="590" t="s">
        <v>597</v>
      </c>
      <c r="B89" s="497">
        <v>45002</v>
      </c>
      <c r="C89" s="498"/>
      <c r="D89" s="497">
        <v>45723</v>
      </c>
      <c r="E89" s="587">
        <v>121988</v>
      </c>
      <c r="F89" s="515">
        <v>129046</v>
      </c>
      <c r="G89" s="515">
        <v>131761</v>
      </c>
      <c r="H89" s="515">
        <v>142620</v>
      </c>
      <c r="I89" s="498"/>
      <c r="J89" s="588">
        <v>135350</v>
      </c>
      <c r="K89" s="517">
        <v>322973</v>
      </c>
      <c r="L89" s="498">
        <v>283020</v>
      </c>
    </row>
    <row r="90" spans="1:12" ht="25.35" customHeight="1">
      <c r="A90" s="590" t="s">
        <v>598</v>
      </c>
      <c r="B90" s="497">
        <v>3319</v>
      </c>
      <c r="C90" s="498"/>
      <c r="D90" s="497">
        <v>3463</v>
      </c>
      <c r="E90" s="587">
        <v>9062</v>
      </c>
      <c r="F90" s="515">
        <v>9108</v>
      </c>
      <c r="G90" s="515">
        <v>9571</v>
      </c>
      <c r="H90" s="515">
        <v>9715</v>
      </c>
      <c r="I90" s="498"/>
      <c r="J90" s="588">
        <v>10120</v>
      </c>
      <c r="K90" s="517">
        <v>23153</v>
      </c>
      <c r="L90" s="498">
        <v>20814</v>
      </c>
    </row>
    <row r="91" spans="1:12" ht="15.75" customHeight="1">
      <c r="A91" s="590" t="s">
        <v>369</v>
      </c>
      <c r="B91" s="497">
        <v>44597</v>
      </c>
      <c r="C91" s="498"/>
      <c r="D91" s="497">
        <v>45332</v>
      </c>
      <c r="E91" s="587">
        <v>150992</v>
      </c>
      <c r="F91" s="515">
        <v>156231</v>
      </c>
      <c r="G91" s="515">
        <v>151918</v>
      </c>
      <c r="H91" s="515">
        <v>199746</v>
      </c>
      <c r="I91" s="498"/>
      <c r="J91" s="588">
        <v>153878</v>
      </c>
      <c r="K91" s="517">
        <v>398220</v>
      </c>
      <c r="L91" s="498">
        <v>347848</v>
      </c>
    </row>
    <row r="92" spans="1:12" ht="15.75" customHeight="1" thickBot="1">
      <c r="A92" s="591" t="s">
        <v>401</v>
      </c>
      <c r="B92" s="592">
        <v>13582</v>
      </c>
      <c r="C92" s="593"/>
      <c r="D92" s="592">
        <v>13555</v>
      </c>
      <c r="E92" s="594">
        <v>38895</v>
      </c>
      <c r="F92" s="595">
        <v>40046</v>
      </c>
      <c r="G92" s="595">
        <v>41874</v>
      </c>
      <c r="H92" s="595">
        <v>42478</v>
      </c>
      <c r="I92" s="593"/>
      <c r="J92" s="596">
        <v>42919</v>
      </c>
      <c r="K92" s="597">
        <v>98979</v>
      </c>
      <c r="L92" s="593">
        <v>89908</v>
      </c>
    </row>
    <row r="93" spans="1:12" ht="22.35" customHeight="1" thickTop="1">
      <c r="A93" s="175" t="s">
        <v>421</v>
      </c>
      <c r="B93" s="598"/>
      <c r="C93" s="598"/>
      <c r="D93" s="598"/>
      <c r="E93" s="598"/>
      <c r="F93" s="598"/>
      <c r="G93" s="598"/>
      <c r="H93" s="598"/>
      <c r="I93" s="598"/>
      <c r="J93" s="598"/>
      <c r="K93" s="598"/>
      <c r="L93" s="598"/>
    </row>
    <row r="94" spans="1:12" ht="22.35" customHeight="1">
      <c r="A94" s="175" t="s">
        <v>1426</v>
      </c>
    </row>
    <row r="95" spans="1:12">
      <c r="A95" s="175" t="s">
        <v>93</v>
      </c>
      <c r="H95" s="175"/>
      <c r="I95" s="175"/>
      <c r="J95" s="175"/>
      <c r="K95" s="175"/>
      <c r="L95" s="175"/>
    </row>
    <row r="96" spans="1:12" ht="22.35" customHeight="1">
      <c r="A96" s="909" t="s">
        <v>1433</v>
      </c>
    </row>
    <row r="97" spans="1:12">
      <c r="H97" s="175"/>
      <c r="I97" s="175"/>
      <c r="J97" s="175"/>
      <c r="K97" s="175"/>
      <c r="L97" s="175"/>
    </row>
    <row r="98" spans="1:12" ht="22.35" customHeight="1">
      <c r="A98" s="175" t="s">
        <v>1438</v>
      </c>
    </row>
    <row r="99" spans="1:12">
      <c r="A99" s="761" t="s">
        <v>599</v>
      </c>
      <c r="H99" s="175"/>
      <c r="I99" s="175"/>
      <c r="J99" s="175"/>
      <c r="K99" s="175"/>
      <c r="L99" s="175"/>
    </row>
    <row r="100" spans="1:12" ht="22.35" customHeight="1">
      <c r="A100" s="703" t="s">
        <v>1439</v>
      </c>
    </row>
    <row r="101" spans="1:12">
      <c r="A101" s="703" t="s">
        <v>1440</v>
      </c>
    </row>
    <row r="102" spans="1:12">
      <c r="A102" s="761"/>
      <c r="H102" s="175"/>
      <c r="I102" s="175"/>
      <c r="J102" s="175"/>
      <c r="K102" s="175"/>
      <c r="L102" s="175"/>
    </row>
    <row r="103" spans="1:12" ht="22.35" customHeight="1">
      <c r="A103" s="175" t="s">
        <v>424</v>
      </c>
    </row>
    <row r="104" spans="1:12" ht="22.35" customHeight="1">
      <c r="A104" s="175" t="str">
        <f>'14'!A85</f>
        <v>가장 최근의 기간에서 데이터가 있을 때 지역 데이터는 그 지역을 구성하는 국가들의 데이터를 반영합니다.</v>
      </c>
    </row>
    <row r="105" spans="1:12" ht="22.35" customHeight="1"/>
    <row r="106" spans="1:12" ht="22.35" customHeight="1">
      <c r="A106" s="175" t="s">
        <v>600</v>
      </c>
    </row>
    <row r="107" spans="1:12">
      <c r="A107" s="175" t="s">
        <v>601</v>
      </c>
      <c r="H107" s="175"/>
      <c r="I107" s="175"/>
      <c r="J107" s="175"/>
      <c r="K107" s="175"/>
      <c r="L107" s="175"/>
    </row>
    <row r="108" spans="1:12" ht="22.35" customHeight="1">
      <c r="A108" s="908" t="s">
        <v>1436</v>
      </c>
    </row>
    <row r="109" spans="1:12" ht="17.25">
      <c r="A109" s="911" t="s">
        <v>1437</v>
      </c>
    </row>
    <row r="110" spans="1:12">
      <c r="H110" s="175"/>
      <c r="I110" s="175"/>
      <c r="J110" s="175"/>
      <c r="K110" s="175"/>
      <c r="L110" s="175"/>
    </row>
    <row r="111" spans="1:12" ht="22.35" customHeight="1">
      <c r="A111" s="175" t="s">
        <v>602</v>
      </c>
    </row>
    <row r="112" spans="1:12">
      <c r="A112" s="175" t="s">
        <v>93</v>
      </c>
      <c r="H112" s="175"/>
      <c r="I112" s="175"/>
      <c r="J112" s="175"/>
      <c r="K112" s="175"/>
      <c r="L112" s="175"/>
    </row>
    <row r="113" spans="1:1" ht="22.35" customHeight="1">
      <c r="A113" s="175" t="str">
        <f>'10'!A87</f>
        <v>데이터의 출처·비표본 오차·정의에 대한 정보는 공표자료의 주석을 확인하거나 위 링크에서 확인하기를 바랍니다.</v>
      </c>
    </row>
    <row r="117" spans="1:1" ht="20.25">
      <c r="A117" s="599"/>
    </row>
  </sheetData>
  <mergeCells count="1">
    <mergeCell ref="A9:L9"/>
  </mergeCells>
  <phoneticPr fontId="37" type="noConversion"/>
  <printOptions horizontalCentered="1"/>
  <pageMargins left="0.7" right="0.7" top="0.5" bottom="0.5" header="0.3" footer="0.3"/>
  <pageSetup scale="10" firstPageNumber="25" orientation="portrait" useFirstPageNumber="1" r:id="rId1"/>
  <customProperties>
    <customPr name="SourceTableID" r:id="rId2"/>
  </customPropertie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7D548-CD8C-410E-A5AD-7EDF4F9C23DA}">
  <sheetPr codeName="Sheet26">
    <pageSetUpPr fitToPage="1"/>
  </sheetPr>
  <dimension ref="A1:J113"/>
  <sheetViews>
    <sheetView showGridLines="0" zoomScale="85" zoomScaleNormal="85" zoomScaleSheetLayoutView="85" workbookViewId="0"/>
  </sheetViews>
  <sheetFormatPr defaultColWidth="8.6640625" defaultRowHeight="15"/>
  <cols>
    <col min="1" max="1" width="25.6640625" style="616" customWidth="1"/>
    <col min="2" max="9" width="9.6640625" style="616" customWidth="1"/>
    <col min="10" max="10" width="10" style="616" customWidth="1"/>
    <col min="11" max="206" width="8.6640625" style="605"/>
    <col min="207" max="207" width="37.6640625" style="605" customWidth="1"/>
    <col min="208" max="210" width="10.6640625" style="605" bestFit="1" customWidth="1"/>
    <col min="211" max="211" width="9.44140625" style="605" customWidth="1"/>
    <col min="212" max="212" width="9.109375" style="605" customWidth="1"/>
    <col min="213" max="215" width="9.44140625" style="605" customWidth="1"/>
    <col min="216" max="216" width="9.109375" style="605" customWidth="1"/>
    <col min="217" max="16384" width="8.6640625" style="605"/>
  </cols>
  <sheetData>
    <row r="1" spans="1:10" s="604" customFormat="1" ht="15.6" customHeight="1">
      <c r="A1" s="600"/>
      <c r="B1" s="601"/>
      <c r="C1" s="601"/>
      <c r="D1" s="602"/>
      <c r="E1" s="602"/>
      <c r="F1" s="602"/>
      <c r="G1" s="602"/>
      <c r="H1" s="603"/>
      <c r="I1" s="603"/>
      <c r="J1" s="603"/>
    </row>
    <row r="2" spans="1:10" ht="25.35" customHeight="1">
      <c r="A2" s="282" t="s">
        <v>42</v>
      </c>
      <c r="B2" s="282"/>
      <c r="C2" s="282"/>
      <c r="D2" s="282"/>
      <c r="E2" s="282"/>
      <c r="F2" s="282"/>
      <c r="G2" s="282"/>
      <c r="H2" s="282"/>
      <c r="I2" s="282"/>
      <c r="J2" s="282"/>
    </row>
    <row r="3" spans="1:10" ht="25.35" customHeight="1">
      <c r="A3" s="831" t="str">
        <f>VLOOKUP(A2,'Table of Contents'!A:C,3,0)</f>
        <v xml:space="preserve"> 지리별 계절조정계열</v>
      </c>
      <c r="B3" s="831"/>
      <c r="C3" s="831"/>
      <c r="D3" s="831"/>
      <c r="E3" s="831"/>
      <c r="F3" s="831"/>
      <c r="G3" s="831"/>
      <c r="H3" s="831"/>
      <c r="I3" s="831"/>
      <c r="J3" s="831"/>
    </row>
    <row r="4" spans="1:10" ht="45" customHeight="1">
      <c r="A4" s="835" t="s">
        <v>603</v>
      </c>
      <c r="B4" s="835"/>
      <c r="C4" s="835"/>
      <c r="D4" s="835"/>
      <c r="E4" s="835"/>
      <c r="F4" s="835"/>
      <c r="G4" s="835"/>
      <c r="H4" s="835"/>
      <c r="I4" s="835"/>
      <c r="J4" s="835"/>
    </row>
    <row r="5" spans="1:10" ht="45" customHeight="1">
      <c r="A5" s="823" t="str">
        <f>VLOOKUP(MID(A4,SEARCH(".",A4)+2,LEN(A4)),'Table of Contents'!B:C,2,0)</f>
        <v xml:space="preserve"> 특정 국가·지역별 상품 및 서비스 무역 (국제수지 기준)</v>
      </c>
      <c r="B5" s="823"/>
      <c r="C5" s="823"/>
      <c r="D5" s="823"/>
      <c r="E5" s="823"/>
      <c r="F5" s="823"/>
      <c r="G5" s="823"/>
      <c r="H5" s="823"/>
      <c r="I5" s="823"/>
      <c r="J5" s="823"/>
    </row>
    <row r="6" spans="1:10" ht="20.100000000000001" customHeight="1">
      <c r="A6" s="7" t="s">
        <v>590</v>
      </c>
      <c r="B6" s="7"/>
      <c r="C6" s="7"/>
      <c r="D6" s="7"/>
      <c r="E6" s="7"/>
      <c r="F6" s="7"/>
      <c r="G6" s="7"/>
      <c r="H6" s="7"/>
      <c r="I6" s="7"/>
      <c r="J6" s="7"/>
    </row>
    <row r="7" spans="1:10" ht="20.100000000000001" customHeight="1" thickBot="1">
      <c r="A7" s="7" t="s">
        <v>1054</v>
      </c>
      <c r="B7" s="7"/>
      <c r="C7" s="7"/>
      <c r="D7" s="7"/>
      <c r="E7" s="7"/>
      <c r="F7" s="7"/>
      <c r="G7" s="7"/>
      <c r="H7" s="7"/>
      <c r="I7" s="7"/>
      <c r="J7" s="7"/>
    </row>
    <row r="8" spans="1:10" ht="50.1" customHeight="1" thickTop="1" thickBot="1">
      <c r="A8" s="576" t="s">
        <v>591</v>
      </c>
      <c r="B8" s="64" t="s">
        <v>604</v>
      </c>
      <c r="C8" s="64" t="s">
        <v>592</v>
      </c>
      <c r="D8" s="64" t="s">
        <v>593</v>
      </c>
      <c r="E8" s="64" t="s">
        <v>594</v>
      </c>
      <c r="F8" s="64" t="s">
        <v>605</v>
      </c>
      <c r="G8" s="65" t="s">
        <v>596</v>
      </c>
      <c r="H8" s="66" t="s">
        <v>606</v>
      </c>
      <c r="I8" s="66" t="s">
        <v>607</v>
      </c>
      <c r="J8" s="66" t="s">
        <v>608</v>
      </c>
    </row>
    <row r="9" spans="1:10" ht="24.75" customHeight="1" thickTop="1" thickBot="1">
      <c r="A9" s="1057" t="s">
        <v>1084</v>
      </c>
      <c r="B9" s="1057"/>
      <c r="C9" s="1057"/>
      <c r="D9" s="1057"/>
      <c r="E9" s="1057"/>
      <c r="F9" s="1057"/>
      <c r="G9" s="1057"/>
      <c r="H9" s="1057"/>
      <c r="I9" s="1057"/>
      <c r="J9" s="1057"/>
    </row>
    <row r="10" spans="1:10" ht="25.35" customHeight="1" thickTop="1">
      <c r="A10" s="586" t="s">
        <v>391</v>
      </c>
      <c r="B10" s="606">
        <v>8299</v>
      </c>
      <c r="C10" s="606">
        <v>8841</v>
      </c>
      <c r="D10" s="606">
        <v>8629</v>
      </c>
      <c r="E10" s="606">
        <v>6850</v>
      </c>
      <c r="F10" s="606">
        <v>-1770</v>
      </c>
      <c r="G10" s="607">
        <v>8051</v>
      </c>
      <c r="H10" s="608">
        <v>27150</v>
      </c>
      <c r="I10" s="606">
        <v>31902</v>
      </c>
      <c r="J10" s="589">
        <v>32619</v>
      </c>
    </row>
    <row r="11" spans="1:10" ht="15.75" customHeight="1">
      <c r="A11" s="609" t="s">
        <v>371</v>
      </c>
      <c r="B11" s="32">
        <v>2568</v>
      </c>
      <c r="C11" s="32">
        <v>1634</v>
      </c>
      <c r="D11" s="36">
        <v>528</v>
      </c>
      <c r="E11" s="32">
        <v>1642</v>
      </c>
      <c r="F11" s="32">
        <v>883</v>
      </c>
      <c r="G11" s="361">
        <v>1120</v>
      </c>
      <c r="H11" s="36">
        <v>9350</v>
      </c>
      <c r="I11" s="32">
        <v>15926</v>
      </c>
      <c r="J11" s="45">
        <v>6372</v>
      </c>
    </row>
    <row r="12" spans="1:10" ht="15.75" customHeight="1">
      <c r="A12" s="609" t="s">
        <v>403</v>
      </c>
      <c r="B12" s="32">
        <v>6489</v>
      </c>
      <c r="C12" s="32">
        <v>7543</v>
      </c>
      <c r="D12" s="36">
        <v>7836</v>
      </c>
      <c r="E12" s="32">
        <v>7474</v>
      </c>
      <c r="F12" s="32">
        <v>7505</v>
      </c>
      <c r="G12" s="361">
        <v>8988</v>
      </c>
      <c r="H12" s="36">
        <v>30637</v>
      </c>
      <c r="I12" s="32">
        <v>22700</v>
      </c>
      <c r="J12" s="45">
        <v>29343</v>
      </c>
    </row>
    <row r="13" spans="1:10" ht="15.75" customHeight="1">
      <c r="A13" s="609" t="s">
        <v>366</v>
      </c>
      <c r="B13" s="32">
        <v>-6906</v>
      </c>
      <c r="C13" s="32">
        <v>-8316</v>
      </c>
      <c r="D13" s="36">
        <v>-9919</v>
      </c>
      <c r="E13" s="32">
        <v>-10883</v>
      </c>
      <c r="F13" s="32">
        <v>-16196</v>
      </c>
      <c r="G13" s="361">
        <v>871</v>
      </c>
      <c r="H13" s="36">
        <v>-58024</v>
      </c>
      <c r="I13" s="32">
        <v>-40313</v>
      </c>
      <c r="J13" s="45">
        <v>-36024</v>
      </c>
    </row>
    <row r="14" spans="1:10" ht="15.75" customHeight="1">
      <c r="A14" s="609" t="s">
        <v>392</v>
      </c>
      <c r="B14" s="32">
        <v>-61367</v>
      </c>
      <c r="C14" s="32">
        <v>-61932</v>
      </c>
      <c r="D14" s="36">
        <v>-69502</v>
      </c>
      <c r="E14" s="32">
        <v>-69351</v>
      </c>
      <c r="F14" s="32">
        <v>-71218</v>
      </c>
      <c r="G14" s="361">
        <v>-34499</v>
      </c>
      <c r="H14" s="36">
        <v>-363934</v>
      </c>
      <c r="I14" s="32">
        <v>-250812</v>
      </c>
      <c r="J14" s="45">
        <v>-262152</v>
      </c>
    </row>
    <row r="15" spans="1:10" ht="15.75" customHeight="1">
      <c r="A15" s="609" t="s">
        <v>374</v>
      </c>
      <c r="B15" s="32">
        <v>-4315</v>
      </c>
      <c r="C15" s="32">
        <v>-5097</v>
      </c>
      <c r="D15" s="36">
        <v>-5239</v>
      </c>
      <c r="E15" s="32">
        <v>-4647</v>
      </c>
      <c r="F15" s="32">
        <v>-7136</v>
      </c>
      <c r="G15" s="361">
        <v>-4902</v>
      </c>
      <c r="H15" s="36">
        <v>-16028</v>
      </c>
      <c r="I15" s="32">
        <v>-14858</v>
      </c>
      <c r="J15" s="45">
        <v>-19298</v>
      </c>
    </row>
    <row r="16" spans="1:10" ht="15.75" customHeight="1">
      <c r="A16" s="609" t="s">
        <v>375</v>
      </c>
      <c r="B16" s="32">
        <v>-21258</v>
      </c>
      <c r="C16" s="32">
        <v>-22887</v>
      </c>
      <c r="D16" s="36">
        <v>-22386</v>
      </c>
      <c r="E16" s="32">
        <v>-21200</v>
      </c>
      <c r="F16" s="32">
        <v>-23676</v>
      </c>
      <c r="G16" s="361">
        <v>-17605</v>
      </c>
      <c r="H16" s="36">
        <v>-76819</v>
      </c>
      <c r="I16" s="32">
        <v>-86263</v>
      </c>
      <c r="J16" s="45">
        <v>-87731</v>
      </c>
    </row>
    <row r="17" spans="1:10" ht="15.75" customHeight="1">
      <c r="A17" s="609" t="s">
        <v>393</v>
      </c>
      <c r="B17" s="32">
        <v>7570</v>
      </c>
      <c r="C17" s="32">
        <v>5156</v>
      </c>
      <c r="D17" s="36">
        <v>5553</v>
      </c>
      <c r="E17" s="32">
        <v>4260</v>
      </c>
      <c r="F17" s="32">
        <v>4082</v>
      </c>
      <c r="G17" s="361">
        <v>12852</v>
      </c>
      <c r="H17" s="36">
        <v>22093</v>
      </c>
      <c r="I17" s="32">
        <v>24922</v>
      </c>
      <c r="J17" s="45">
        <v>22539</v>
      </c>
    </row>
    <row r="18" spans="1:10" ht="15.75" customHeight="1">
      <c r="A18" s="609" t="s">
        <v>413</v>
      </c>
      <c r="B18" s="32">
        <v>-11400</v>
      </c>
      <c r="C18" s="32">
        <v>-10970</v>
      </c>
      <c r="D18" s="36">
        <v>-10106</v>
      </c>
      <c r="E18" s="32">
        <v>-13173</v>
      </c>
      <c r="F18" s="32">
        <v>-18581</v>
      </c>
      <c r="G18" s="361">
        <v>-16820</v>
      </c>
      <c r="H18" s="36">
        <v>-43284</v>
      </c>
      <c r="I18" s="32">
        <v>-43228</v>
      </c>
      <c r="J18" s="45">
        <v>-45649</v>
      </c>
    </row>
    <row r="19" spans="1:10" ht="15.75" customHeight="1">
      <c r="A19" s="609" t="s">
        <v>377</v>
      </c>
      <c r="B19" s="32">
        <v>-4502</v>
      </c>
      <c r="C19" s="32">
        <v>-7755</v>
      </c>
      <c r="D19" s="36">
        <v>-10232</v>
      </c>
      <c r="E19" s="32">
        <v>-10716</v>
      </c>
      <c r="F19" s="32">
        <v>-38199</v>
      </c>
      <c r="G19" s="361">
        <v>-9054</v>
      </c>
      <c r="H19" s="36">
        <v>-14697</v>
      </c>
      <c r="I19" s="32">
        <v>-21748</v>
      </c>
      <c r="J19" s="45">
        <v>-33205</v>
      </c>
    </row>
    <row r="20" spans="1:10" ht="15.75" customHeight="1">
      <c r="A20" s="590" t="s">
        <v>414</v>
      </c>
      <c r="B20" s="32">
        <v>-1641</v>
      </c>
      <c r="C20" s="32">
        <v>-1705</v>
      </c>
      <c r="D20" s="36">
        <v>-1949</v>
      </c>
      <c r="E20" s="32">
        <v>-1959</v>
      </c>
      <c r="F20" s="32">
        <v>-2572</v>
      </c>
      <c r="G20" s="361">
        <v>-780</v>
      </c>
      <c r="H20" s="36">
        <v>-10464</v>
      </c>
      <c r="I20" s="32">
        <v>-8259</v>
      </c>
      <c r="J20" s="45">
        <v>-7254</v>
      </c>
    </row>
    <row r="21" spans="1:10" ht="15.75" customHeight="1">
      <c r="A21" s="590" t="s">
        <v>378</v>
      </c>
      <c r="B21" s="32">
        <v>-12075</v>
      </c>
      <c r="C21" s="32">
        <v>-13404</v>
      </c>
      <c r="D21" s="36">
        <v>-11517</v>
      </c>
      <c r="E21" s="32">
        <v>-11768</v>
      </c>
      <c r="F21" s="32">
        <v>-14258</v>
      </c>
      <c r="G21" s="361">
        <v>-8495</v>
      </c>
      <c r="H21" s="36">
        <v>-44746</v>
      </c>
      <c r="I21" s="32">
        <v>-47746</v>
      </c>
      <c r="J21" s="45">
        <v>-48764</v>
      </c>
    </row>
    <row r="22" spans="1:10" ht="15.75" customHeight="1">
      <c r="A22" s="590" t="s">
        <v>395</v>
      </c>
      <c r="B22" s="32">
        <v>-16494</v>
      </c>
      <c r="C22" s="32">
        <v>-15209</v>
      </c>
      <c r="D22" s="36">
        <v>-14388</v>
      </c>
      <c r="E22" s="32">
        <v>-16650</v>
      </c>
      <c r="F22" s="32">
        <v>-17152</v>
      </c>
      <c r="G22" s="361">
        <v>-16991</v>
      </c>
      <c r="H22" s="36">
        <v>-63884</v>
      </c>
      <c r="I22" s="32">
        <v>-62669</v>
      </c>
      <c r="J22" s="45">
        <v>-62740</v>
      </c>
    </row>
    <row r="23" spans="1:10" ht="15.75" customHeight="1">
      <c r="A23" s="590" t="s">
        <v>396</v>
      </c>
      <c r="B23" s="32">
        <v>-13595</v>
      </c>
      <c r="C23" s="32">
        <v>-14231</v>
      </c>
      <c r="D23" s="36">
        <v>-13700</v>
      </c>
      <c r="E23" s="32">
        <v>-13133</v>
      </c>
      <c r="F23" s="32">
        <v>-13928</v>
      </c>
      <c r="G23" s="361">
        <v>-11466</v>
      </c>
      <c r="H23" s="36">
        <v>-35329</v>
      </c>
      <c r="I23" s="32">
        <v>-40592</v>
      </c>
      <c r="J23" s="45">
        <v>-54659</v>
      </c>
    </row>
    <row r="24" spans="1:10" ht="15.75" customHeight="1">
      <c r="A24" s="590" t="s">
        <v>397</v>
      </c>
      <c r="B24" s="32">
        <v>-5615</v>
      </c>
      <c r="C24" s="32">
        <v>-5564</v>
      </c>
      <c r="D24" s="36">
        <v>-4528</v>
      </c>
      <c r="E24" s="32">
        <v>-7671</v>
      </c>
      <c r="F24" s="32">
        <v>-8460</v>
      </c>
      <c r="G24" s="361">
        <v>-7428</v>
      </c>
      <c r="H24" s="36">
        <v>-34389</v>
      </c>
      <c r="I24" s="32">
        <v>-25498</v>
      </c>
      <c r="J24" s="45">
        <v>-23377</v>
      </c>
    </row>
    <row r="25" spans="1:10" ht="15.75" customHeight="1">
      <c r="A25" s="609" t="s">
        <v>367</v>
      </c>
      <c r="B25" s="245">
        <v>-42243</v>
      </c>
      <c r="C25" s="245">
        <v>-41760</v>
      </c>
      <c r="D25" s="260">
        <v>-45087</v>
      </c>
      <c r="E25" s="245">
        <v>-46782</v>
      </c>
      <c r="F25" s="245">
        <v>-48077</v>
      </c>
      <c r="G25" s="361">
        <v>-46505</v>
      </c>
      <c r="H25" s="260">
        <v>-132741</v>
      </c>
      <c r="I25" s="245">
        <v>-155380</v>
      </c>
      <c r="J25" s="360">
        <v>-175871</v>
      </c>
    </row>
    <row r="26" spans="1:10" ht="15.75" customHeight="1">
      <c r="A26" s="609" t="s">
        <v>379</v>
      </c>
      <c r="B26" s="245">
        <v>18428</v>
      </c>
      <c r="C26" s="245">
        <v>20279</v>
      </c>
      <c r="D26" s="260">
        <v>17323</v>
      </c>
      <c r="E26" s="245">
        <v>18837</v>
      </c>
      <c r="F26" s="245">
        <v>18171</v>
      </c>
      <c r="G26" s="361">
        <v>21075</v>
      </c>
      <c r="H26" s="260">
        <v>60571</v>
      </c>
      <c r="I26" s="245">
        <v>62954</v>
      </c>
      <c r="J26" s="360">
        <v>74867</v>
      </c>
    </row>
    <row r="27" spans="1:10" ht="15.75" customHeight="1">
      <c r="A27" s="609" t="s">
        <v>415</v>
      </c>
      <c r="B27" s="245">
        <v>2197</v>
      </c>
      <c r="C27" s="245">
        <v>2265</v>
      </c>
      <c r="D27" s="260">
        <v>2014</v>
      </c>
      <c r="E27" s="245">
        <v>3255</v>
      </c>
      <c r="F27" s="245">
        <v>2880</v>
      </c>
      <c r="G27" s="361">
        <v>4448</v>
      </c>
      <c r="H27" s="260">
        <v>-3066</v>
      </c>
      <c r="I27" s="245">
        <v>7217</v>
      </c>
      <c r="J27" s="360">
        <v>9731</v>
      </c>
    </row>
    <row r="28" spans="1:10" ht="15.75" customHeight="1">
      <c r="A28" s="609" t="s">
        <v>399</v>
      </c>
      <c r="B28" s="245">
        <v>7818</v>
      </c>
      <c r="C28" s="245">
        <v>7056</v>
      </c>
      <c r="D28" s="260">
        <v>6263</v>
      </c>
      <c r="E28" s="245">
        <v>5975</v>
      </c>
      <c r="F28" s="245">
        <v>5186</v>
      </c>
      <c r="G28" s="361">
        <v>8578</v>
      </c>
      <c r="H28" s="260">
        <v>39026</v>
      </c>
      <c r="I28" s="245">
        <v>28450</v>
      </c>
      <c r="J28" s="360">
        <v>27113</v>
      </c>
    </row>
    <row r="29" spans="1:10" ht="15.75" customHeight="1">
      <c r="A29" s="609" t="s">
        <v>386</v>
      </c>
      <c r="B29" s="245">
        <v>3862</v>
      </c>
      <c r="C29" s="245">
        <v>302</v>
      </c>
      <c r="D29" s="260">
        <v>-1009</v>
      </c>
      <c r="E29" s="245">
        <v>-11366</v>
      </c>
      <c r="F29" s="245">
        <v>-51897</v>
      </c>
      <c r="G29" s="361">
        <v>14827</v>
      </c>
      <c r="H29" s="260">
        <v>-1524</v>
      </c>
      <c r="I29" s="245">
        <v>-1556</v>
      </c>
      <c r="J29" s="360">
        <v>-8212</v>
      </c>
    </row>
    <row r="30" spans="1:10" ht="15.75" customHeight="1">
      <c r="A30" s="609" t="s">
        <v>400</v>
      </c>
      <c r="B30" s="245">
        <v>-14791</v>
      </c>
      <c r="C30" s="245">
        <v>-16785</v>
      </c>
      <c r="D30" s="260">
        <v>-22452</v>
      </c>
      <c r="E30" s="245">
        <v>-18925</v>
      </c>
      <c r="F30" s="245">
        <v>-25357</v>
      </c>
      <c r="G30" s="361">
        <v>-33650</v>
      </c>
      <c r="H30" s="260">
        <v>-50542</v>
      </c>
      <c r="I30" s="245">
        <v>-46905</v>
      </c>
      <c r="J30" s="360">
        <v>-72954</v>
      </c>
    </row>
    <row r="31" spans="1:10" ht="15.75" customHeight="1">
      <c r="A31" s="609" t="s">
        <v>387</v>
      </c>
      <c r="B31" s="245">
        <v>4119</v>
      </c>
      <c r="C31" s="245">
        <v>4281</v>
      </c>
      <c r="D31" s="260">
        <v>3120</v>
      </c>
      <c r="E31" s="245">
        <v>5791</v>
      </c>
      <c r="F31" s="245">
        <v>5914</v>
      </c>
      <c r="G31" s="361">
        <v>11452</v>
      </c>
      <c r="H31" s="260">
        <v>22170</v>
      </c>
      <c r="I31" s="245">
        <v>16835</v>
      </c>
      <c r="J31" s="360">
        <v>17311</v>
      </c>
    </row>
    <row r="32" spans="1:10" ht="15.75" customHeight="1">
      <c r="A32" s="609" t="s">
        <v>417</v>
      </c>
      <c r="B32" s="245">
        <v>-27742</v>
      </c>
      <c r="C32" s="245">
        <v>-31066</v>
      </c>
      <c r="D32" s="260">
        <v>-30674</v>
      </c>
      <c r="E32" s="245">
        <v>-32295</v>
      </c>
      <c r="F32" s="245">
        <v>-39074</v>
      </c>
      <c r="G32" s="361">
        <v>-45929</v>
      </c>
      <c r="H32" s="260">
        <v>-114529</v>
      </c>
      <c r="I32" s="245">
        <v>-102844</v>
      </c>
      <c r="J32" s="360">
        <v>-121776</v>
      </c>
    </row>
    <row r="33" spans="1:10" ht="15.75" customHeight="1">
      <c r="A33" s="609" t="s">
        <v>597</v>
      </c>
      <c r="B33" s="245">
        <v>-12648</v>
      </c>
      <c r="C33" s="245">
        <v>-18670</v>
      </c>
      <c r="D33" s="260">
        <v>-16269</v>
      </c>
      <c r="E33" s="245">
        <v>-16175</v>
      </c>
      <c r="F33" s="245">
        <v>-25213</v>
      </c>
      <c r="G33" s="361">
        <v>-21496</v>
      </c>
      <c r="H33" s="260">
        <v>-70729</v>
      </c>
      <c r="I33" s="245">
        <v>-36440</v>
      </c>
      <c r="J33" s="360">
        <v>-63762</v>
      </c>
    </row>
    <row r="34" spans="1:10" ht="25.35" customHeight="1">
      <c r="A34" s="609" t="s">
        <v>598</v>
      </c>
      <c r="B34" s="245" t="s">
        <v>609</v>
      </c>
      <c r="C34" s="245" t="s">
        <v>609</v>
      </c>
      <c r="D34" s="260" t="s">
        <v>609</v>
      </c>
      <c r="E34" s="245" t="s">
        <v>609</v>
      </c>
      <c r="F34" s="245" t="s">
        <v>609</v>
      </c>
      <c r="G34" s="361" t="s">
        <v>609</v>
      </c>
      <c r="H34" s="260" t="s">
        <v>609</v>
      </c>
      <c r="I34" s="245" t="s">
        <v>609</v>
      </c>
      <c r="J34" s="360" t="s">
        <v>609</v>
      </c>
    </row>
    <row r="35" spans="1:10" ht="16.350000000000001" customHeight="1">
      <c r="A35" s="609" t="s">
        <v>369</v>
      </c>
      <c r="B35" s="32">
        <v>-31347</v>
      </c>
      <c r="C35" s="32">
        <v>-38758</v>
      </c>
      <c r="D35" s="36">
        <v>-40844</v>
      </c>
      <c r="E35" s="32">
        <v>-37472</v>
      </c>
      <c r="F35" s="32">
        <v>-76614</v>
      </c>
      <c r="G35" s="361">
        <v>-24903</v>
      </c>
      <c r="H35" s="36">
        <v>-128994</v>
      </c>
      <c r="I35" s="32">
        <v>-135400</v>
      </c>
      <c r="J35" s="45">
        <v>-148421</v>
      </c>
    </row>
    <row r="36" spans="1:10" ht="16.350000000000001" customHeight="1" thickBot="1">
      <c r="A36" s="610" t="s">
        <v>401</v>
      </c>
      <c r="B36" s="154">
        <v>16454</v>
      </c>
      <c r="C36" s="154">
        <v>15693</v>
      </c>
      <c r="D36" s="36">
        <v>13525</v>
      </c>
      <c r="E36" s="154">
        <v>13699</v>
      </c>
      <c r="F36" s="154">
        <v>14143</v>
      </c>
      <c r="G36" s="611">
        <v>13974</v>
      </c>
      <c r="H36" s="36">
        <v>104489</v>
      </c>
      <c r="I36" s="154">
        <v>70972</v>
      </c>
      <c r="J36" s="45">
        <v>59371</v>
      </c>
    </row>
    <row r="37" spans="1:10" ht="24.75" customHeight="1" thickTop="1" thickBot="1">
      <c r="A37" s="1057" t="s">
        <v>1085</v>
      </c>
      <c r="B37" s="1058"/>
      <c r="C37" s="1058"/>
      <c r="D37" s="1058"/>
      <c r="E37" s="1058"/>
      <c r="F37" s="1058"/>
      <c r="G37" s="1058"/>
      <c r="H37" s="1058"/>
      <c r="I37" s="1058"/>
      <c r="J37" s="1058"/>
    </row>
    <row r="38" spans="1:10" ht="25.35" customHeight="1" thickTop="1">
      <c r="A38" s="586" t="s">
        <v>391</v>
      </c>
      <c r="B38" s="606">
        <v>15018</v>
      </c>
      <c r="C38" s="606">
        <v>15276</v>
      </c>
      <c r="D38" s="606">
        <v>15750</v>
      </c>
      <c r="E38" s="606">
        <v>15262</v>
      </c>
      <c r="F38" s="606">
        <v>14837</v>
      </c>
      <c r="G38" s="607">
        <v>15742</v>
      </c>
      <c r="H38" s="608">
        <v>53047</v>
      </c>
      <c r="I38" s="606">
        <v>59375</v>
      </c>
      <c r="J38" s="589">
        <v>61306</v>
      </c>
    </row>
    <row r="39" spans="1:10" ht="15.75" customHeight="1">
      <c r="A39" s="609" t="s">
        <v>371</v>
      </c>
      <c r="B39" s="32">
        <v>10038</v>
      </c>
      <c r="C39" s="32">
        <v>10369</v>
      </c>
      <c r="D39" s="36">
        <v>10370</v>
      </c>
      <c r="E39" s="32">
        <v>9747</v>
      </c>
      <c r="F39" s="32">
        <v>9756</v>
      </c>
      <c r="G39" s="361">
        <v>9870</v>
      </c>
      <c r="H39" s="36">
        <v>41636</v>
      </c>
      <c r="I39" s="32">
        <v>44651</v>
      </c>
      <c r="J39" s="45">
        <v>40523</v>
      </c>
    </row>
    <row r="40" spans="1:10" ht="15.75" customHeight="1">
      <c r="A40" s="609" t="s">
        <v>403</v>
      </c>
      <c r="B40" s="32">
        <v>18989</v>
      </c>
      <c r="C40" s="32">
        <v>19676</v>
      </c>
      <c r="D40" s="36">
        <v>19735</v>
      </c>
      <c r="E40" s="32">
        <v>19956</v>
      </c>
      <c r="F40" s="32">
        <v>21045</v>
      </c>
      <c r="G40" s="361">
        <v>21889</v>
      </c>
      <c r="H40" s="36">
        <v>75244</v>
      </c>
      <c r="I40" s="32">
        <v>68057</v>
      </c>
      <c r="J40" s="45">
        <v>78356</v>
      </c>
    </row>
    <row r="41" spans="1:10" ht="15.75" customHeight="1">
      <c r="A41" s="609" t="s">
        <v>366</v>
      </c>
      <c r="B41" s="32">
        <v>111475</v>
      </c>
      <c r="C41" s="32">
        <v>109093</v>
      </c>
      <c r="D41" s="36">
        <v>109110</v>
      </c>
      <c r="E41" s="32">
        <v>110998</v>
      </c>
      <c r="F41" s="32">
        <v>112989</v>
      </c>
      <c r="G41" s="361">
        <v>102755</v>
      </c>
      <c r="H41" s="36">
        <v>437085</v>
      </c>
      <c r="I41" s="32">
        <v>441403</v>
      </c>
      <c r="J41" s="45">
        <v>440676</v>
      </c>
    </row>
    <row r="42" spans="1:10" ht="15.75" customHeight="1">
      <c r="A42" s="609" t="s">
        <v>392</v>
      </c>
      <c r="B42" s="32">
        <v>50784</v>
      </c>
      <c r="C42" s="32">
        <v>50080</v>
      </c>
      <c r="D42" s="36">
        <v>49972</v>
      </c>
      <c r="E42" s="32">
        <v>48437</v>
      </c>
      <c r="F42" s="32">
        <v>46847</v>
      </c>
      <c r="G42" s="361">
        <v>39909</v>
      </c>
      <c r="H42" s="36">
        <v>198462</v>
      </c>
      <c r="I42" s="32">
        <v>196376</v>
      </c>
      <c r="J42" s="45">
        <v>199273</v>
      </c>
    </row>
    <row r="43" spans="1:10" ht="15.75" customHeight="1">
      <c r="A43" s="609" t="s">
        <v>374</v>
      </c>
      <c r="B43" s="32">
        <v>18315</v>
      </c>
      <c r="C43" s="32">
        <v>17554</v>
      </c>
      <c r="D43" s="36">
        <v>18265</v>
      </c>
      <c r="E43" s="32">
        <v>18345</v>
      </c>
      <c r="F43" s="32">
        <v>19278</v>
      </c>
      <c r="G43" s="361">
        <v>19869</v>
      </c>
      <c r="H43" s="36">
        <v>69377</v>
      </c>
      <c r="I43" s="32">
        <v>71642</v>
      </c>
      <c r="J43" s="45">
        <v>72479</v>
      </c>
    </row>
    <row r="44" spans="1:10" ht="15.75" customHeight="1">
      <c r="A44" s="609" t="s">
        <v>375</v>
      </c>
      <c r="B44" s="32">
        <v>30246</v>
      </c>
      <c r="C44" s="32">
        <v>30408</v>
      </c>
      <c r="D44" s="36">
        <v>30513</v>
      </c>
      <c r="E44" s="32">
        <v>29765</v>
      </c>
      <c r="F44" s="32">
        <v>31936</v>
      </c>
      <c r="G44" s="361">
        <v>32238</v>
      </c>
      <c r="H44" s="36">
        <v>113415</v>
      </c>
      <c r="I44" s="32">
        <v>119591</v>
      </c>
      <c r="J44" s="45">
        <v>120932</v>
      </c>
    </row>
    <row r="45" spans="1:10" ht="15.75" customHeight="1">
      <c r="A45" s="609" t="s">
        <v>393</v>
      </c>
      <c r="B45" s="32">
        <v>12435</v>
      </c>
      <c r="C45" s="32">
        <v>10666</v>
      </c>
      <c r="D45" s="36">
        <v>10360</v>
      </c>
      <c r="E45" s="32">
        <v>10535</v>
      </c>
      <c r="F45" s="32">
        <v>11782</v>
      </c>
      <c r="G45" s="361">
        <v>17825</v>
      </c>
      <c r="H45" s="36">
        <v>39310</v>
      </c>
      <c r="I45" s="32">
        <v>41550</v>
      </c>
      <c r="J45" s="45">
        <v>43996</v>
      </c>
    </row>
    <row r="46" spans="1:10" ht="15.75" customHeight="1">
      <c r="A46" s="609" t="s">
        <v>413</v>
      </c>
      <c r="B46" s="32">
        <v>19814</v>
      </c>
      <c r="C46" s="32">
        <v>21297</v>
      </c>
      <c r="D46" s="36">
        <v>21306</v>
      </c>
      <c r="E46" s="32">
        <v>20961</v>
      </c>
      <c r="F46" s="32">
        <v>21425</v>
      </c>
      <c r="G46" s="361">
        <v>22378</v>
      </c>
      <c r="H46" s="36">
        <v>75580</v>
      </c>
      <c r="I46" s="32">
        <v>76442</v>
      </c>
      <c r="J46" s="45">
        <v>83378</v>
      </c>
    </row>
    <row r="47" spans="1:10" ht="15.75" customHeight="1">
      <c r="A47" s="609" t="s">
        <v>377</v>
      </c>
      <c r="B47" s="32">
        <v>24101</v>
      </c>
      <c r="C47" s="32">
        <v>24552</v>
      </c>
      <c r="D47" s="36">
        <v>25369</v>
      </c>
      <c r="E47" s="32">
        <v>26147</v>
      </c>
      <c r="F47" s="32">
        <v>29251</v>
      </c>
      <c r="G47" s="361">
        <v>29982</v>
      </c>
      <c r="H47" s="36">
        <v>93024</v>
      </c>
      <c r="I47" s="32">
        <v>88324</v>
      </c>
      <c r="J47" s="45">
        <v>100169</v>
      </c>
    </row>
    <row r="48" spans="1:10" ht="15.75" customHeight="1">
      <c r="A48" s="590" t="s">
        <v>414</v>
      </c>
      <c r="B48" s="32">
        <v>6203</v>
      </c>
      <c r="C48" s="32">
        <v>5996</v>
      </c>
      <c r="D48" s="36">
        <v>6145</v>
      </c>
      <c r="E48" s="32">
        <v>5874</v>
      </c>
      <c r="F48" s="32">
        <v>6023</v>
      </c>
      <c r="G48" s="361">
        <v>6116</v>
      </c>
      <c r="H48" s="36">
        <v>21298</v>
      </c>
      <c r="I48" s="32">
        <v>21487</v>
      </c>
      <c r="J48" s="45">
        <v>24217</v>
      </c>
    </row>
    <row r="49" spans="1:10" ht="15.75" customHeight="1">
      <c r="A49" s="590" t="s">
        <v>378</v>
      </c>
      <c r="B49" s="32">
        <v>11194</v>
      </c>
      <c r="C49" s="32">
        <v>10263</v>
      </c>
      <c r="D49" s="36">
        <v>11392</v>
      </c>
      <c r="E49" s="32">
        <v>11556</v>
      </c>
      <c r="F49" s="32">
        <v>10818</v>
      </c>
      <c r="G49" s="361">
        <v>14239</v>
      </c>
      <c r="H49" s="36">
        <v>36308</v>
      </c>
      <c r="I49" s="32">
        <v>39511</v>
      </c>
      <c r="J49" s="45">
        <v>44406</v>
      </c>
    </row>
    <row r="50" spans="1:10" ht="15.75" customHeight="1">
      <c r="A50" s="590" t="s">
        <v>395</v>
      </c>
      <c r="B50" s="32">
        <v>30772</v>
      </c>
      <c r="C50" s="32">
        <v>32652</v>
      </c>
      <c r="D50" s="36">
        <v>33386</v>
      </c>
      <c r="E50" s="32">
        <v>32617</v>
      </c>
      <c r="F50" s="32">
        <v>33151</v>
      </c>
      <c r="G50" s="361">
        <v>33873</v>
      </c>
      <c r="H50" s="36">
        <v>122808</v>
      </c>
      <c r="I50" s="32">
        <v>123398</v>
      </c>
      <c r="J50" s="45">
        <v>129427</v>
      </c>
    </row>
    <row r="51" spans="1:10" ht="15.75" customHeight="1">
      <c r="A51" s="590" t="s">
        <v>396</v>
      </c>
      <c r="B51" s="32">
        <v>23937</v>
      </c>
      <c r="C51" s="32">
        <v>23662</v>
      </c>
      <c r="D51" s="36">
        <v>23319</v>
      </c>
      <c r="E51" s="32">
        <v>23013</v>
      </c>
      <c r="F51" s="32">
        <v>23824</v>
      </c>
      <c r="G51" s="361">
        <v>24167</v>
      </c>
      <c r="H51" s="36">
        <v>96876</v>
      </c>
      <c r="I51" s="32">
        <v>91927</v>
      </c>
      <c r="J51" s="45">
        <v>93930</v>
      </c>
    </row>
    <row r="52" spans="1:10" ht="15.75" customHeight="1">
      <c r="A52" s="590" t="s">
        <v>397</v>
      </c>
      <c r="B52" s="32">
        <v>6660</v>
      </c>
      <c r="C52" s="32">
        <v>7636</v>
      </c>
      <c r="D52" s="36">
        <v>9876</v>
      </c>
      <c r="E52" s="32">
        <v>7330</v>
      </c>
      <c r="F52" s="32">
        <v>7552</v>
      </c>
      <c r="G52" s="361">
        <v>8462</v>
      </c>
      <c r="H52" s="36">
        <v>21711</v>
      </c>
      <c r="I52" s="32">
        <v>23134</v>
      </c>
      <c r="J52" s="45">
        <v>31501</v>
      </c>
    </row>
    <row r="53" spans="1:10" ht="15.75" customHeight="1">
      <c r="A53" s="609" t="s">
        <v>367</v>
      </c>
      <c r="B53" s="245">
        <v>95335</v>
      </c>
      <c r="C53" s="245">
        <v>96737</v>
      </c>
      <c r="D53" s="260">
        <v>97220</v>
      </c>
      <c r="E53" s="245">
        <v>95559</v>
      </c>
      <c r="F53" s="245">
        <v>99328</v>
      </c>
      <c r="G53" s="361">
        <v>95816</v>
      </c>
      <c r="H53" s="260">
        <v>365844</v>
      </c>
      <c r="I53" s="245">
        <v>370217</v>
      </c>
      <c r="J53" s="360">
        <v>384851</v>
      </c>
    </row>
    <row r="54" spans="1:10" ht="15.75" customHeight="1">
      <c r="A54" s="609" t="s">
        <v>379</v>
      </c>
      <c r="B54" s="245">
        <v>30728</v>
      </c>
      <c r="C54" s="245">
        <v>33153</v>
      </c>
      <c r="D54" s="260">
        <v>30441</v>
      </c>
      <c r="E54" s="245">
        <v>31061</v>
      </c>
      <c r="F54" s="245">
        <v>32289</v>
      </c>
      <c r="G54" s="361">
        <v>34813</v>
      </c>
      <c r="H54" s="260">
        <v>109635</v>
      </c>
      <c r="I54" s="245">
        <v>116974</v>
      </c>
      <c r="J54" s="360">
        <v>125382</v>
      </c>
    </row>
    <row r="55" spans="1:10" ht="15.75" customHeight="1">
      <c r="A55" s="609" t="s">
        <v>415</v>
      </c>
      <c r="B55" s="245">
        <v>6413</v>
      </c>
      <c r="C55" s="245">
        <v>6452</v>
      </c>
      <c r="D55" s="260">
        <v>5752</v>
      </c>
      <c r="E55" s="245">
        <v>6153</v>
      </c>
      <c r="F55" s="245">
        <v>6518</v>
      </c>
      <c r="G55" s="361">
        <v>7371</v>
      </c>
      <c r="H55" s="260">
        <v>21994</v>
      </c>
      <c r="I55" s="245">
        <v>25180</v>
      </c>
      <c r="J55" s="360">
        <v>24771</v>
      </c>
    </row>
    <row r="56" spans="1:10" ht="15.75" customHeight="1">
      <c r="A56" s="609" t="s">
        <v>399</v>
      </c>
      <c r="B56" s="245">
        <v>21828</v>
      </c>
      <c r="C56" s="245">
        <v>21882</v>
      </c>
      <c r="D56" s="260">
        <v>21538</v>
      </c>
      <c r="E56" s="245">
        <v>21158</v>
      </c>
      <c r="F56" s="245">
        <v>21356</v>
      </c>
      <c r="G56" s="361">
        <v>21640</v>
      </c>
      <c r="H56" s="260">
        <v>81265</v>
      </c>
      <c r="I56" s="245">
        <v>81822</v>
      </c>
      <c r="J56" s="360">
        <v>86406</v>
      </c>
    </row>
    <row r="57" spans="1:10" ht="15.75" customHeight="1">
      <c r="A57" s="609" t="s">
        <v>386</v>
      </c>
      <c r="B57" s="245">
        <v>23301</v>
      </c>
      <c r="C57" s="245">
        <v>21347</v>
      </c>
      <c r="D57" s="260">
        <v>22766</v>
      </c>
      <c r="E57" s="245">
        <v>22764</v>
      </c>
      <c r="F57" s="245">
        <v>23366</v>
      </c>
      <c r="G57" s="361">
        <v>36485</v>
      </c>
      <c r="H57" s="260">
        <v>97310</v>
      </c>
      <c r="I57" s="245">
        <v>84602</v>
      </c>
      <c r="J57" s="360">
        <v>90177</v>
      </c>
    </row>
    <row r="58" spans="1:10" ht="15.75" customHeight="1">
      <c r="A58" s="609" t="s">
        <v>400</v>
      </c>
      <c r="B58" s="245">
        <v>13330</v>
      </c>
      <c r="C58" s="245">
        <v>14744</v>
      </c>
      <c r="D58" s="260">
        <v>14451</v>
      </c>
      <c r="E58" s="245">
        <v>14075</v>
      </c>
      <c r="F58" s="245">
        <v>15853</v>
      </c>
      <c r="G58" s="361">
        <v>17431</v>
      </c>
      <c r="H58" s="260">
        <v>55567</v>
      </c>
      <c r="I58" s="245">
        <v>52905</v>
      </c>
      <c r="J58" s="360">
        <v>56600</v>
      </c>
    </row>
    <row r="59" spans="1:10" ht="15.75" customHeight="1">
      <c r="A59" s="609" t="s">
        <v>387</v>
      </c>
      <c r="B59" s="245">
        <v>43311</v>
      </c>
      <c r="C59" s="245">
        <v>43781</v>
      </c>
      <c r="D59" s="260">
        <v>45019</v>
      </c>
      <c r="E59" s="245">
        <v>47381</v>
      </c>
      <c r="F59" s="245">
        <v>49830</v>
      </c>
      <c r="G59" s="361">
        <v>51214</v>
      </c>
      <c r="H59" s="260">
        <v>161727</v>
      </c>
      <c r="I59" s="245">
        <v>167005</v>
      </c>
      <c r="J59" s="360">
        <v>179492</v>
      </c>
    </row>
    <row r="60" spans="1:10" ht="15.75" customHeight="1">
      <c r="A60" s="609" t="s">
        <v>417</v>
      </c>
      <c r="B60" s="245">
        <v>3735</v>
      </c>
      <c r="C60" s="245">
        <v>3502</v>
      </c>
      <c r="D60" s="260">
        <v>4908</v>
      </c>
      <c r="E60" s="245">
        <v>4545</v>
      </c>
      <c r="F60" s="245">
        <v>4015</v>
      </c>
      <c r="G60" s="361">
        <v>4652</v>
      </c>
      <c r="H60" s="260">
        <v>13833</v>
      </c>
      <c r="I60" s="245">
        <v>12967</v>
      </c>
      <c r="J60" s="360">
        <v>16690</v>
      </c>
    </row>
    <row r="61" spans="1:10" ht="15.75" customHeight="1">
      <c r="A61" s="609" t="s">
        <v>597</v>
      </c>
      <c r="B61" s="245">
        <v>170959</v>
      </c>
      <c r="C61" s="245">
        <v>168522</v>
      </c>
      <c r="D61" s="260">
        <v>181058</v>
      </c>
      <c r="E61" s="245">
        <v>183048</v>
      </c>
      <c r="F61" s="245">
        <v>186950</v>
      </c>
      <c r="G61" s="361">
        <v>184084</v>
      </c>
      <c r="H61" s="260">
        <v>656089</v>
      </c>
      <c r="I61" s="245">
        <v>673996</v>
      </c>
      <c r="J61" s="360">
        <v>703586</v>
      </c>
    </row>
    <row r="62" spans="1:10" ht="25.35" customHeight="1">
      <c r="A62" s="609" t="s">
        <v>598</v>
      </c>
      <c r="B62" s="245" t="s">
        <v>609</v>
      </c>
      <c r="C62" s="245" t="s">
        <v>609</v>
      </c>
      <c r="D62" s="260" t="s">
        <v>609</v>
      </c>
      <c r="E62" s="245" t="s">
        <v>609</v>
      </c>
      <c r="F62" s="245" t="s">
        <v>609</v>
      </c>
      <c r="G62" s="361" t="s">
        <v>609</v>
      </c>
      <c r="H62" s="260" t="s">
        <v>609</v>
      </c>
      <c r="I62" s="245" t="s">
        <v>609</v>
      </c>
      <c r="J62" s="360" t="s">
        <v>609</v>
      </c>
    </row>
    <row r="63" spans="1:10" ht="16.350000000000001" customHeight="1">
      <c r="A63" s="609" t="s">
        <v>369</v>
      </c>
      <c r="B63" s="32">
        <v>164934</v>
      </c>
      <c r="C63" s="32">
        <v>164966</v>
      </c>
      <c r="D63" s="36">
        <v>168616</v>
      </c>
      <c r="E63" s="32">
        <v>168231</v>
      </c>
      <c r="F63" s="32">
        <v>177498</v>
      </c>
      <c r="G63" s="361">
        <v>184198</v>
      </c>
      <c r="H63" s="36">
        <v>602625</v>
      </c>
      <c r="I63" s="32">
        <v>632997</v>
      </c>
      <c r="J63" s="45">
        <v>666747</v>
      </c>
    </row>
    <row r="64" spans="1:10" ht="16.350000000000001" customHeight="1" thickBot="1">
      <c r="A64" s="610" t="s">
        <v>401</v>
      </c>
      <c r="B64" s="154">
        <v>90319</v>
      </c>
      <c r="C64" s="154">
        <v>89883</v>
      </c>
      <c r="D64" s="36">
        <v>90599</v>
      </c>
      <c r="E64" s="154">
        <v>92056</v>
      </c>
      <c r="F64" s="154">
        <v>94693</v>
      </c>
      <c r="G64" s="611">
        <v>95286</v>
      </c>
      <c r="H64" s="36">
        <v>363286</v>
      </c>
      <c r="I64" s="154">
        <v>339457</v>
      </c>
      <c r="J64" s="45">
        <v>362857</v>
      </c>
    </row>
    <row r="65" spans="1:10" ht="24.75" customHeight="1" thickTop="1" thickBot="1">
      <c r="A65" s="1057" t="s">
        <v>1086</v>
      </c>
      <c r="B65" s="1058"/>
      <c r="C65" s="1058"/>
      <c r="D65" s="1058"/>
      <c r="E65" s="1058"/>
      <c r="F65" s="1058"/>
      <c r="G65" s="1058"/>
      <c r="H65" s="1058"/>
      <c r="I65" s="1058"/>
      <c r="J65" s="1058"/>
    </row>
    <row r="66" spans="1:10" ht="25.35" customHeight="1" thickTop="1">
      <c r="A66" s="586" t="s">
        <v>391</v>
      </c>
      <c r="B66" s="606">
        <v>6719</v>
      </c>
      <c r="C66" s="606">
        <v>6436</v>
      </c>
      <c r="D66" s="606">
        <v>7121</v>
      </c>
      <c r="E66" s="606">
        <v>8411</v>
      </c>
      <c r="F66" s="606">
        <v>16607</v>
      </c>
      <c r="G66" s="607">
        <v>7691</v>
      </c>
      <c r="H66" s="608">
        <v>25896</v>
      </c>
      <c r="I66" s="606">
        <v>27473</v>
      </c>
      <c r="J66" s="589">
        <v>28687</v>
      </c>
    </row>
    <row r="67" spans="1:10" ht="15.75" customHeight="1">
      <c r="A67" s="609" t="s">
        <v>371</v>
      </c>
      <c r="B67" s="32">
        <v>7470</v>
      </c>
      <c r="C67" s="32">
        <v>8735</v>
      </c>
      <c r="D67" s="36">
        <v>9841</v>
      </c>
      <c r="E67" s="32">
        <v>8105</v>
      </c>
      <c r="F67" s="32">
        <v>8873</v>
      </c>
      <c r="G67" s="361">
        <v>8750</v>
      </c>
      <c r="H67" s="36">
        <v>32286</v>
      </c>
      <c r="I67" s="32">
        <v>28726</v>
      </c>
      <c r="J67" s="45">
        <v>34151</v>
      </c>
    </row>
    <row r="68" spans="1:10" ht="15.75" customHeight="1">
      <c r="A68" s="609" t="s">
        <v>403</v>
      </c>
      <c r="B68" s="32">
        <v>12501</v>
      </c>
      <c r="C68" s="32">
        <v>12133</v>
      </c>
      <c r="D68" s="36">
        <v>11898</v>
      </c>
      <c r="E68" s="32">
        <v>12482</v>
      </c>
      <c r="F68" s="32">
        <v>13540</v>
      </c>
      <c r="G68" s="361">
        <v>12901</v>
      </c>
      <c r="H68" s="36">
        <v>44607</v>
      </c>
      <c r="I68" s="32">
        <v>45357</v>
      </c>
      <c r="J68" s="45">
        <v>49013</v>
      </c>
    </row>
    <row r="69" spans="1:10" ht="15.75" customHeight="1">
      <c r="A69" s="609" t="s">
        <v>366</v>
      </c>
      <c r="B69" s="32">
        <v>118381</v>
      </c>
      <c r="C69" s="32">
        <v>117409</v>
      </c>
      <c r="D69" s="36">
        <v>119030</v>
      </c>
      <c r="E69" s="32">
        <v>121881</v>
      </c>
      <c r="F69" s="32">
        <v>129185</v>
      </c>
      <c r="G69" s="361">
        <v>101884</v>
      </c>
      <c r="H69" s="36">
        <v>495110</v>
      </c>
      <c r="I69" s="32">
        <v>481716</v>
      </c>
      <c r="J69" s="45">
        <v>476701</v>
      </c>
    </row>
    <row r="70" spans="1:10" ht="15.75" customHeight="1">
      <c r="A70" s="609" t="s">
        <v>392</v>
      </c>
      <c r="B70" s="32">
        <v>112150</v>
      </c>
      <c r="C70" s="32">
        <v>112012</v>
      </c>
      <c r="D70" s="36">
        <v>119474</v>
      </c>
      <c r="E70" s="32">
        <v>117789</v>
      </c>
      <c r="F70" s="32">
        <v>118065</v>
      </c>
      <c r="G70" s="361">
        <v>74408</v>
      </c>
      <c r="H70" s="36">
        <v>562395</v>
      </c>
      <c r="I70" s="32">
        <v>447188</v>
      </c>
      <c r="J70" s="45">
        <v>461425</v>
      </c>
    </row>
    <row r="71" spans="1:10" ht="15.75" customHeight="1">
      <c r="A71" s="609" t="s">
        <v>374</v>
      </c>
      <c r="B71" s="32">
        <v>22630</v>
      </c>
      <c r="C71" s="32">
        <v>22652</v>
      </c>
      <c r="D71" s="36">
        <v>23504</v>
      </c>
      <c r="E71" s="32">
        <v>22992</v>
      </c>
      <c r="F71" s="32">
        <v>26413</v>
      </c>
      <c r="G71" s="361">
        <v>24771</v>
      </c>
      <c r="H71" s="36">
        <v>85405</v>
      </c>
      <c r="I71" s="32">
        <v>86500</v>
      </c>
      <c r="J71" s="45">
        <v>91777</v>
      </c>
    </row>
    <row r="72" spans="1:10" ht="15.75" customHeight="1">
      <c r="A72" s="609" t="s">
        <v>375</v>
      </c>
      <c r="B72" s="32">
        <v>51503</v>
      </c>
      <c r="C72" s="32">
        <v>53295</v>
      </c>
      <c r="D72" s="36">
        <v>52899</v>
      </c>
      <c r="E72" s="32">
        <v>50964</v>
      </c>
      <c r="F72" s="32">
        <v>55612</v>
      </c>
      <c r="G72" s="361">
        <v>49843</v>
      </c>
      <c r="H72" s="36">
        <v>190234</v>
      </c>
      <c r="I72" s="32">
        <v>205854</v>
      </c>
      <c r="J72" s="45">
        <v>208663</v>
      </c>
    </row>
    <row r="73" spans="1:10" ht="15.75" customHeight="1">
      <c r="A73" s="609" t="s">
        <v>393</v>
      </c>
      <c r="B73" s="32">
        <v>4865</v>
      </c>
      <c r="C73" s="32">
        <v>5510</v>
      </c>
      <c r="D73" s="36">
        <v>4806</v>
      </c>
      <c r="E73" s="32">
        <v>6275</v>
      </c>
      <c r="F73" s="32">
        <v>7700</v>
      </c>
      <c r="G73" s="361">
        <v>4973</v>
      </c>
      <c r="H73" s="36">
        <v>17217</v>
      </c>
      <c r="I73" s="32">
        <v>16627</v>
      </c>
      <c r="J73" s="45">
        <v>21457</v>
      </c>
    </row>
    <row r="74" spans="1:10" ht="15.75" customHeight="1">
      <c r="A74" s="609" t="s">
        <v>413</v>
      </c>
      <c r="B74" s="32">
        <v>31214</v>
      </c>
      <c r="C74" s="32">
        <v>32267</v>
      </c>
      <c r="D74" s="36">
        <v>31412</v>
      </c>
      <c r="E74" s="32">
        <v>34134</v>
      </c>
      <c r="F74" s="32">
        <v>40005</v>
      </c>
      <c r="G74" s="361">
        <v>39199</v>
      </c>
      <c r="H74" s="36">
        <v>118863</v>
      </c>
      <c r="I74" s="32">
        <v>119669</v>
      </c>
      <c r="J74" s="45">
        <v>129027</v>
      </c>
    </row>
    <row r="75" spans="1:10" ht="15.75" customHeight="1">
      <c r="A75" s="609" t="s">
        <v>377</v>
      </c>
      <c r="B75" s="32">
        <v>28603</v>
      </c>
      <c r="C75" s="32">
        <v>32307</v>
      </c>
      <c r="D75" s="36">
        <v>35602</v>
      </c>
      <c r="E75" s="32">
        <v>36863</v>
      </c>
      <c r="F75" s="32">
        <v>67450</v>
      </c>
      <c r="G75" s="361">
        <v>39035</v>
      </c>
      <c r="H75" s="36">
        <v>107720</v>
      </c>
      <c r="I75" s="32">
        <v>110071</v>
      </c>
      <c r="J75" s="45">
        <v>133374</v>
      </c>
    </row>
    <row r="76" spans="1:10" ht="15.75" customHeight="1">
      <c r="A76" s="590" t="s">
        <v>414</v>
      </c>
      <c r="B76" s="32">
        <v>7844</v>
      </c>
      <c r="C76" s="32">
        <v>7700</v>
      </c>
      <c r="D76" s="36">
        <v>8093</v>
      </c>
      <c r="E76" s="32">
        <v>7833</v>
      </c>
      <c r="F76" s="32">
        <v>8595</v>
      </c>
      <c r="G76" s="361">
        <v>6896</v>
      </c>
      <c r="H76" s="36">
        <v>31762</v>
      </c>
      <c r="I76" s="32">
        <v>29747</v>
      </c>
      <c r="J76" s="45">
        <v>31471</v>
      </c>
    </row>
    <row r="77" spans="1:10" ht="15.75" customHeight="1">
      <c r="A77" s="590" t="s">
        <v>378</v>
      </c>
      <c r="B77" s="32">
        <v>23269</v>
      </c>
      <c r="C77" s="32">
        <v>23667</v>
      </c>
      <c r="D77" s="36">
        <v>22910</v>
      </c>
      <c r="E77" s="32">
        <v>23323</v>
      </c>
      <c r="F77" s="32">
        <v>25075</v>
      </c>
      <c r="G77" s="361">
        <v>22734</v>
      </c>
      <c r="H77" s="36">
        <v>81054</v>
      </c>
      <c r="I77" s="32">
        <v>87257</v>
      </c>
      <c r="J77" s="45">
        <v>93170</v>
      </c>
    </row>
    <row r="78" spans="1:10" ht="15.75" customHeight="1">
      <c r="A78" s="590" t="s">
        <v>395</v>
      </c>
      <c r="B78" s="32">
        <v>47265</v>
      </c>
      <c r="C78" s="32">
        <v>47861</v>
      </c>
      <c r="D78" s="36">
        <v>47773</v>
      </c>
      <c r="E78" s="32">
        <v>49268</v>
      </c>
      <c r="F78" s="32">
        <v>50303</v>
      </c>
      <c r="G78" s="361">
        <v>50864</v>
      </c>
      <c r="H78" s="36">
        <v>186692</v>
      </c>
      <c r="I78" s="32">
        <v>186067</v>
      </c>
      <c r="J78" s="45">
        <v>192167</v>
      </c>
    </row>
    <row r="79" spans="1:10" ht="15.75" customHeight="1">
      <c r="A79" s="590" t="s">
        <v>396</v>
      </c>
      <c r="B79" s="32">
        <v>37531</v>
      </c>
      <c r="C79" s="32">
        <v>37893</v>
      </c>
      <c r="D79" s="36">
        <v>37019</v>
      </c>
      <c r="E79" s="32">
        <v>36146</v>
      </c>
      <c r="F79" s="32">
        <v>37752</v>
      </c>
      <c r="G79" s="361">
        <v>35633</v>
      </c>
      <c r="H79" s="36">
        <v>132205</v>
      </c>
      <c r="I79" s="32">
        <v>132520</v>
      </c>
      <c r="J79" s="45">
        <v>148589</v>
      </c>
    </row>
    <row r="80" spans="1:10" ht="15.75" customHeight="1">
      <c r="A80" s="590" t="s">
        <v>397</v>
      </c>
      <c r="B80" s="32">
        <v>12275</v>
      </c>
      <c r="C80" s="32">
        <v>13200</v>
      </c>
      <c r="D80" s="36">
        <v>14403</v>
      </c>
      <c r="E80" s="32">
        <v>15000</v>
      </c>
      <c r="F80" s="32">
        <v>16011</v>
      </c>
      <c r="G80" s="361">
        <v>15890</v>
      </c>
      <c r="H80" s="36">
        <v>56100</v>
      </c>
      <c r="I80" s="32">
        <v>48632</v>
      </c>
      <c r="J80" s="45">
        <v>54878</v>
      </c>
    </row>
    <row r="81" spans="1:10" ht="15.75" customHeight="1">
      <c r="A81" s="609" t="s">
        <v>367</v>
      </c>
      <c r="B81" s="245">
        <v>137578</v>
      </c>
      <c r="C81" s="245">
        <v>138497</v>
      </c>
      <c r="D81" s="260">
        <v>142307</v>
      </c>
      <c r="E81" s="245">
        <v>142341</v>
      </c>
      <c r="F81" s="245">
        <v>147404</v>
      </c>
      <c r="G81" s="361">
        <v>142321</v>
      </c>
      <c r="H81" s="260">
        <v>498585</v>
      </c>
      <c r="I81" s="245">
        <v>525597</v>
      </c>
      <c r="J81" s="360">
        <v>560723</v>
      </c>
    </row>
    <row r="82" spans="1:10" ht="15.75" customHeight="1">
      <c r="A82" s="609" t="s">
        <v>379</v>
      </c>
      <c r="B82" s="245">
        <v>12299</v>
      </c>
      <c r="C82" s="245">
        <v>12873</v>
      </c>
      <c r="D82" s="260">
        <v>13118</v>
      </c>
      <c r="E82" s="245">
        <v>12224</v>
      </c>
      <c r="F82" s="245">
        <v>14118</v>
      </c>
      <c r="G82" s="361">
        <v>13737</v>
      </c>
      <c r="H82" s="260">
        <v>49064</v>
      </c>
      <c r="I82" s="245">
        <v>54020</v>
      </c>
      <c r="J82" s="360">
        <v>50515</v>
      </c>
    </row>
    <row r="83" spans="1:10" ht="15.75" customHeight="1">
      <c r="A83" s="609" t="s">
        <v>415</v>
      </c>
      <c r="B83" s="245">
        <v>4216</v>
      </c>
      <c r="C83" s="245">
        <v>4188</v>
      </c>
      <c r="D83" s="260">
        <v>3738</v>
      </c>
      <c r="E83" s="245">
        <v>2898</v>
      </c>
      <c r="F83" s="245">
        <v>3638</v>
      </c>
      <c r="G83" s="361">
        <v>2923</v>
      </c>
      <c r="H83" s="260">
        <v>25059</v>
      </c>
      <c r="I83" s="245">
        <v>17963</v>
      </c>
      <c r="J83" s="360">
        <v>15039</v>
      </c>
    </row>
    <row r="84" spans="1:10" ht="15.75" customHeight="1">
      <c r="A84" s="609" t="s">
        <v>399</v>
      </c>
      <c r="B84" s="245">
        <v>14010</v>
      </c>
      <c r="C84" s="245">
        <v>14825</v>
      </c>
      <c r="D84" s="260">
        <v>15274</v>
      </c>
      <c r="E84" s="245">
        <v>15183</v>
      </c>
      <c r="F84" s="245">
        <v>16170</v>
      </c>
      <c r="G84" s="361">
        <v>13062</v>
      </c>
      <c r="H84" s="260">
        <v>42239</v>
      </c>
      <c r="I84" s="245">
        <v>53372</v>
      </c>
      <c r="J84" s="360">
        <v>59293</v>
      </c>
    </row>
    <row r="85" spans="1:10" ht="15.75" customHeight="1">
      <c r="A85" s="609" t="s">
        <v>386</v>
      </c>
      <c r="B85" s="245">
        <v>19439</v>
      </c>
      <c r="C85" s="245">
        <v>21045</v>
      </c>
      <c r="D85" s="260">
        <v>23775</v>
      </c>
      <c r="E85" s="245">
        <v>34130</v>
      </c>
      <c r="F85" s="245">
        <v>75262</v>
      </c>
      <c r="G85" s="361">
        <v>21658</v>
      </c>
      <c r="H85" s="260">
        <v>98834</v>
      </c>
      <c r="I85" s="245">
        <v>86158</v>
      </c>
      <c r="J85" s="360">
        <v>98389</v>
      </c>
    </row>
    <row r="86" spans="1:10" ht="15.75" customHeight="1">
      <c r="A86" s="609" t="s">
        <v>400</v>
      </c>
      <c r="B86" s="245">
        <v>28121</v>
      </c>
      <c r="C86" s="245">
        <v>31529</v>
      </c>
      <c r="D86" s="260">
        <v>36903</v>
      </c>
      <c r="E86" s="245">
        <v>33000</v>
      </c>
      <c r="F86" s="245">
        <v>41210</v>
      </c>
      <c r="G86" s="361">
        <v>51081</v>
      </c>
      <c r="H86" s="260">
        <v>106109</v>
      </c>
      <c r="I86" s="245">
        <v>99810</v>
      </c>
      <c r="J86" s="360">
        <v>129554</v>
      </c>
    </row>
    <row r="87" spans="1:10" ht="15.75" customHeight="1">
      <c r="A87" s="609" t="s">
        <v>387</v>
      </c>
      <c r="B87" s="245">
        <v>39192</v>
      </c>
      <c r="C87" s="245">
        <v>39500</v>
      </c>
      <c r="D87" s="260">
        <v>41899</v>
      </c>
      <c r="E87" s="245">
        <v>41590</v>
      </c>
      <c r="F87" s="245">
        <v>43916</v>
      </c>
      <c r="G87" s="361">
        <v>39762</v>
      </c>
      <c r="H87" s="260">
        <v>139557</v>
      </c>
      <c r="I87" s="245">
        <v>150170</v>
      </c>
      <c r="J87" s="360">
        <v>162181</v>
      </c>
    </row>
    <row r="88" spans="1:10" ht="15.75" customHeight="1">
      <c r="A88" s="609" t="s">
        <v>417</v>
      </c>
      <c r="B88" s="245">
        <v>31477</v>
      </c>
      <c r="C88" s="245">
        <v>34568</v>
      </c>
      <c r="D88" s="260">
        <v>35581</v>
      </c>
      <c r="E88" s="245">
        <v>36840</v>
      </c>
      <c r="F88" s="245">
        <v>43089</v>
      </c>
      <c r="G88" s="361">
        <v>50581</v>
      </c>
      <c r="H88" s="260">
        <v>128361</v>
      </c>
      <c r="I88" s="245">
        <v>115811</v>
      </c>
      <c r="J88" s="360">
        <v>138466</v>
      </c>
    </row>
    <row r="89" spans="1:10" ht="15.75" customHeight="1">
      <c r="A89" s="609" t="s">
        <v>597</v>
      </c>
      <c r="B89" s="245">
        <v>183607</v>
      </c>
      <c r="C89" s="245">
        <v>187192</v>
      </c>
      <c r="D89" s="260">
        <v>197327</v>
      </c>
      <c r="E89" s="245">
        <v>199223</v>
      </c>
      <c r="F89" s="245">
        <v>212163</v>
      </c>
      <c r="G89" s="361">
        <v>205580</v>
      </c>
      <c r="H89" s="260">
        <v>726818</v>
      </c>
      <c r="I89" s="245">
        <v>710436</v>
      </c>
      <c r="J89" s="360">
        <v>767348</v>
      </c>
    </row>
    <row r="90" spans="1:10" ht="25.35" customHeight="1">
      <c r="A90" s="609" t="s">
        <v>598</v>
      </c>
      <c r="B90" s="245" t="s">
        <v>609</v>
      </c>
      <c r="C90" s="245" t="s">
        <v>609</v>
      </c>
      <c r="D90" s="260" t="s">
        <v>609</v>
      </c>
      <c r="E90" s="245" t="s">
        <v>609</v>
      </c>
      <c r="F90" s="245" t="s">
        <v>609</v>
      </c>
      <c r="G90" s="361" t="s">
        <v>609</v>
      </c>
      <c r="H90" s="260" t="s">
        <v>609</v>
      </c>
      <c r="I90" s="245" t="s">
        <v>609</v>
      </c>
      <c r="J90" s="360" t="s">
        <v>609</v>
      </c>
    </row>
    <row r="91" spans="1:10">
      <c r="A91" s="609" t="s">
        <v>369</v>
      </c>
      <c r="B91" s="32">
        <v>196281</v>
      </c>
      <c r="C91" s="32">
        <v>203725</v>
      </c>
      <c r="D91" s="36">
        <v>209460</v>
      </c>
      <c r="E91" s="32">
        <v>205703</v>
      </c>
      <c r="F91" s="32">
        <v>254111</v>
      </c>
      <c r="G91" s="361">
        <v>209101</v>
      </c>
      <c r="H91" s="36">
        <v>731618</v>
      </c>
      <c r="I91" s="32">
        <v>768397</v>
      </c>
      <c r="J91" s="45">
        <v>815168</v>
      </c>
    </row>
    <row r="92" spans="1:10" ht="15.75" thickBot="1">
      <c r="A92" s="610" t="s">
        <v>401</v>
      </c>
      <c r="B92" s="154">
        <v>73866</v>
      </c>
      <c r="C92" s="154">
        <v>74190</v>
      </c>
      <c r="D92" s="153">
        <v>77073</v>
      </c>
      <c r="E92" s="154">
        <v>78357</v>
      </c>
      <c r="F92" s="154">
        <v>80550</v>
      </c>
      <c r="G92" s="611">
        <v>81312</v>
      </c>
      <c r="H92" s="153">
        <v>258797</v>
      </c>
      <c r="I92" s="154">
        <v>268485</v>
      </c>
      <c r="J92" s="612">
        <v>303486</v>
      </c>
    </row>
    <row r="93" spans="1:10" ht="22.35" customHeight="1" thickTop="1">
      <c r="A93" s="613" t="s">
        <v>1153</v>
      </c>
      <c r="B93" s="614"/>
      <c r="C93" s="614"/>
      <c r="D93" s="614"/>
      <c r="E93" s="614"/>
      <c r="F93" s="614"/>
      <c r="G93" s="614"/>
      <c r="H93" s="614"/>
      <c r="I93" s="614"/>
      <c r="J93" s="614"/>
    </row>
    <row r="94" spans="1:10" ht="22.35" customHeight="1">
      <c r="A94" s="613" t="s">
        <v>421</v>
      </c>
      <c r="B94" s="615"/>
      <c r="C94" s="615"/>
      <c r="D94" s="615"/>
      <c r="E94" s="615"/>
      <c r="F94" s="615"/>
      <c r="G94" s="615"/>
    </row>
    <row r="95" spans="1:10" ht="22.35" customHeight="1">
      <c r="A95" s="613" t="s">
        <v>610</v>
      </c>
      <c r="B95" s="615"/>
      <c r="C95" s="615"/>
      <c r="D95" s="615"/>
      <c r="E95" s="615"/>
      <c r="F95" s="615"/>
      <c r="G95" s="615"/>
    </row>
    <row r="96" spans="1:10">
      <c r="A96" s="613" t="s">
        <v>611</v>
      </c>
      <c r="B96" s="615"/>
      <c r="C96" s="615"/>
      <c r="D96" s="615"/>
      <c r="E96" s="615"/>
      <c r="F96" s="615"/>
      <c r="G96" s="615"/>
    </row>
    <row r="97" spans="1:8">
      <c r="A97" s="613" t="s">
        <v>93</v>
      </c>
      <c r="B97" s="615"/>
      <c r="C97" s="615"/>
      <c r="D97" s="615"/>
      <c r="E97" s="615"/>
      <c r="F97" s="615"/>
      <c r="G97" s="615"/>
    </row>
    <row r="98" spans="1:8" ht="22.35" customHeight="1">
      <c r="A98" s="613" t="str">
        <f>'19'!A96</f>
        <v>국가들은 여러 지역에 포함되어 있을 수 있습니다. 각 지역에 포함된 국가들의 목록은 공표자료의 주석을 확인하거나 위 링크에서 확인하기를 바랍니다.</v>
      </c>
      <c r="B98" s="615"/>
      <c r="C98" s="615"/>
      <c r="D98" s="615"/>
      <c r="E98" s="615"/>
      <c r="F98" s="615"/>
      <c r="G98" s="615"/>
    </row>
    <row r="99" spans="1:8">
      <c r="A99" s="613"/>
      <c r="B99" s="615"/>
      <c r="C99" s="615"/>
      <c r="D99" s="615"/>
      <c r="E99" s="615"/>
      <c r="F99" s="615"/>
      <c r="G99" s="615"/>
    </row>
    <row r="100" spans="1:8" ht="22.35" customHeight="1">
      <c r="A100" s="613" t="s">
        <v>612</v>
      </c>
      <c r="B100" s="615"/>
      <c r="C100" s="615"/>
      <c r="D100" s="615"/>
      <c r="E100" s="615"/>
      <c r="F100" s="615"/>
      <c r="G100" s="615"/>
    </row>
    <row r="101" spans="1:8" ht="22.35" customHeight="1">
      <c r="A101" s="910" t="s">
        <v>1434</v>
      </c>
      <c r="B101" s="615"/>
      <c r="C101" s="615"/>
      <c r="D101" s="615"/>
      <c r="E101" s="615"/>
      <c r="F101" s="615"/>
      <c r="G101" s="615"/>
    </row>
    <row r="102" spans="1:8">
      <c r="A102" s="910"/>
      <c r="B102" s="615"/>
      <c r="C102" s="615"/>
      <c r="D102" s="615"/>
      <c r="E102" s="615"/>
      <c r="F102" s="615"/>
      <c r="G102" s="615"/>
    </row>
    <row r="103" spans="1:8" ht="22.35" customHeight="1">
      <c r="A103" s="613" t="s">
        <v>1435</v>
      </c>
      <c r="B103" s="615"/>
      <c r="C103" s="615"/>
      <c r="D103" s="615"/>
      <c r="E103" s="615"/>
      <c r="F103" s="615"/>
      <c r="G103" s="615"/>
    </row>
    <row r="104" spans="1:8">
      <c r="A104" s="613" t="s">
        <v>614</v>
      </c>
      <c r="B104" s="615"/>
      <c r="C104" s="615"/>
      <c r="D104" s="615"/>
      <c r="E104" s="615"/>
      <c r="F104" s="615"/>
      <c r="G104" s="615"/>
    </row>
    <row r="105" spans="1:8" ht="22.35" customHeight="1">
      <c r="A105" s="613" t="str">
        <f>'19'!A108</f>
        <v>이 표의 국가·지역 계절조정계열의 합은 공표자료의 Part A에 있는 상품 기반 계절조정계열의 합과 일치하지 않을 수 있습니다.</v>
      </c>
      <c r="B105" s="615"/>
      <c r="C105" s="615"/>
      <c r="D105" s="615"/>
      <c r="E105" s="615"/>
      <c r="F105" s="615"/>
      <c r="G105" s="615"/>
    </row>
    <row r="106" spans="1:8">
      <c r="A106" s="613" t="str">
        <f>'19'!A109</f>
        <v>사용자는 두 계절조정계열 사이의 비교를 할 때 주의하여야 합니다.</v>
      </c>
      <c r="B106" s="615"/>
      <c r="C106" s="615"/>
      <c r="D106" s="615"/>
      <c r="E106" s="615"/>
      <c r="F106" s="615"/>
      <c r="G106" s="615"/>
    </row>
    <row r="107" spans="1:8">
      <c r="A107" s="613"/>
      <c r="B107" s="615"/>
      <c r="C107" s="615"/>
      <c r="D107" s="615"/>
      <c r="E107" s="615"/>
      <c r="F107" s="615"/>
      <c r="G107" s="615"/>
    </row>
    <row r="108" spans="1:8" ht="22.35" customHeight="1">
      <c r="A108" s="613" t="s">
        <v>615</v>
      </c>
    </row>
    <row r="109" spans="1:8">
      <c r="A109" s="175" t="s">
        <v>423</v>
      </c>
    </row>
    <row r="110" spans="1:8" ht="22.35" customHeight="1">
      <c r="A110" s="175" t="str">
        <f>'10'!A87</f>
        <v>데이터의 출처·비표본 오차·정의에 대한 정보는 공표자료의 주석을 확인하거나 위 링크에서 확인하기를 바랍니다.</v>
      </c>
      <c r="B110" s="605"/>
      <c r="C110" s="605"/>
      <c r="D110" s="605"/>
      <c r="E110" s="605"/>
      <c r="F110" s="605"/>
      <c r="G110" s="605"/>
      <c r="H110" s="605"/>
    </row>
    <row r="112" spans="1:8">
      <c r="A112" s="617"/>
    </row>
    <row r="113" spans="1:1">
      <c r="A113" s="617"/>
    </row>
  </sheetData>
  <mergeCells count="3">
    <mergeCell ref="A65:J65"/>
    <mergeCell ref="A37:J37"/>
    <mergeCell ref="A9:J9"/>
  </mergeCells>
  <phoneticPr fontId="37" type="noConversion"/>
  <printOptions horizontalCentered="1"/>
  <pageMargins left="0.7" right="0.7" top="0.5" bottom="0.5" header="0.3" footer="0.3"/>
  <pageSetup scale="10" firstPageNumber="26" orientation="portrait" useFirstPageNumber="1" r:id="rId1"/>
  <customProperties>
    <customPr name="SourceTableID" r:id="rId2"/>
  </customPropertie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6B876-FCAB-4011-ABCA-40F97029AF37}">
  <sheetPr codeName="Sheet27">
    <pageSetUpPr fitToPage="1"/>
  </sheetPr>
  <dimension ref="A1:J110"/>
  <sheetViews>
    <sheetView showGridLines="0" zoomScale="85" zoomScaleNormal="85" zoomScaleSheetLayoutView="85" workbookViewId="0"/>
  </sheetViews>
  <sheetFormatPr defaultColWidth="8.6640625" defaultRowHeight="15"/>
  <cols>
    <col min="1" max="1" width="25.6640625" style="624" customWidth="1"/>
    <col min="2" max="10" width="9.6640625" style="624" customWidth="1"/>
    <col min="11" max="16384" width="8.6640625" style="621"/>
  </cols>
  <sheetData>
    <row r="1" spans="1:10" ht="15.6" customHeight="1">
      <c r="A1" s="618"/>
      <c r="B1" s="618"/>
      <c r="C1" s="618"/>
      <c r="D1" s="619"/>
      <c r="E1" s="619"/>
      <c r="F1" s="619"/>
      <c r="G1" s="619"/>
      <c r="H1" s="620"/>
      <c r="I1" s="620"/>
      <c r="J1" s="620"/>
    </row>
    <row r="2" spans="1:10" ht="25.35" customHeight="1">
      <c r="A2" s="282" t="s">
        <v>42</v>
      </c>
      <c r="B2" s="282"/>
      <c r="C2" s="282"/>
      <c r="D2" s="282"/>
      <c r="E2" s="282"/>
      <c r="F2" s="282"/>
      <c r="G2" s="282"/>
      <c r="H2" s="282"/>
      <c r="I2" s="282"/>
      <c r="J2" s="282"/>
    </row>
    <row r="3" spans="1:10" ht="25.35" customHeight="1">
      <c r="A3" s="831" t="str">
        <f>VLOOKUP(A2,'Table of Contents'!A:C,3,0)</f>
        <v xml:space="preserve"> 지리별 계절조정계열</v>
      </c>
      <c r="B3" s="831"/>
      <c r="C3" s="831"/>
      <c r="D3" s="831"/>
      <c r="E3" s="831"/>
      <c r="F3" s="831"/>
      <c r="G3" s="831"/>
      <c r="H3" s="831"/>
      <c r="I3" s="831"/>
      <c r="J3" s="831"/>
    </row>
    <row r="4" spans="1:10" ht="45" customHeight="1">
      <c r="A4" s="835" t="s">
        <v>616</v>
      </c>
      <c r="B4" s="835"/>
      <c r="C4" s="835"/>
      <c r="D4" s="835"/>
      <c r="E4" s="835"/>
      <c r="F4" s="835"/>
      <c r="G4" s="835"/>
      <c r="H4" s="835"/>
      <c r="I4" s="835"/>
      <c r="J4" s="835"/>
    </row>
    <row r="5" spans="1:10" ht="45" customHeight="1">
      <c r="A5" s="823" t="str">
        <f>VLOOKUP(MID(A4,SEARCH(".",A4)+2,LEN(A4)),'Table of Contents'!B:C,2,0)</f>
        <v xml:space="preserve"> 특정 국가·지역별 상품 무역 (국제수지 기준)</v>
      </c>
      <c r="B5" s="823"/>
      <c r="C5" s="823"/>
      <c r="D5" s="823"/>
      <c r="E5" s="823"/>
      <c r="F5" s="823"/>
      <c r="G5" s="823"/>
      <c r="H5" s="823"/>
      <c r="I5" s="823"/>
      <c r="J5" s="823"/>
    </row>
    <row r="6" spans="1:10" ht="20.100000000000001" customHeight="1">
      <c r="A6" s="7" t="s">
        <v>590</v>
      </c>
      <c r="B6" s="7"/>
      <c r="C6" s="7"/>
      <c r="D6" s="7"/>
      <c r="E6" s="7"/>
      <c r="F6" s="7"/>
      <c r="G6" s="7"/>
      <c r="H6" s="7"/>
      <c r="I6" s="7"/>
      <c r="J6" s="7"/>
    </row>
    <row r="7" spans="1:10" ht="20.100000000000001" customHeight="1" thickBot="1">
      <c r="A7" s="7" t="s">
        <v>1054</v>
      </c>
      <c r="B7" s="7"/>
      <c r="C7" s="7"/>
      <c r="D7" s="7"/>
      <c r="E7" s="7"/>
      <c r="F7" s="7"/>
      <c r="G7" s="7"/>
      <c r="H7" s="7"/>
      <c r="I7" s="7"/>
      <c r="J7" s="7"/>
    </row>
    <row r="8" spans="1:10" ht="50.1" customHeight="1" thickTop="1" thickBot="1">
      <c r="A8" s="576" t="s">
        <v>591</v>
      </c>
      <c r="B8" s="64" t="s">
        <v>604</v>
      </c>
      <c r="C8" s="64" t="s">
        <v>592</v>
      </c>
      <c r="D8" s="64" t="s">
        <v>593</v>
      </c>
      <c r="E8" s="64" t="s">
        <v>594</v>
      </c>
      <c r="F8" s="64" t="s">
        <v>605</v>
      </c>
      <c r="G8" s="65" t="s">
        <v>596</v>
      </c>
      <c r="H8" s="66" t="s">
        <v>606</v>
      </c>
      <c r="I8" s="66" t="s">
        <v>607</v>
      </c>
      <c r="J8" s="66" t="s">
        <v>608</v>
      </c>
    </row>
    <row r="9" spans="1:10" ht="24.75" customHeight="1" thickTop="1" thickBot="1">
      <c r="A9" s="1057" t="s">
        <v>1084</v>
      </c>
      <c r="B9" s="1057"/>
      <c r="C9" s="1057"/>
      <c r="D9" s="1057"/>
      <c r="E9" s="1057"/>
      <c r="F9" s="1057"/>
      <c r="G9" s="1057"/>
      <c r="H9" s="1057"/>
      <c r="I9" s="1057"/>
      <c r="J9" s="1057"/>
    </row>
    <row r="10" spans="1:10" ht="25.35" customHeight="1" thickTop="1">
      <c r="A10" s="586" t="s">
        <v>391</v>
      </c>
      <c r="B10" s="606">
        <v>4843</v>
      </c>
      <c r="C10" s="606">
        <v>5052</v>
      </c>
      <c r="D10" s="606">
        <v>4814</v>
      </c>
      <c r="E10" s="606">
        <v>3082</v>
      </c>
      <c r="F10" s="606">
        <v>-5165</v>
      </c>
      <c r="G10" s="607">
        <v>4508</v>
      </c>
      <c r="H10" s="608">
        <v>14349</v>
      </c>
      <c r="I10" s="606">
        <v>17643</v>
      </c>
      <c r="J10" s="589">
        <v>17791</v>
      </c>
    </row>
    <row r="11" spans="1:10" ht="16.350000000000001" customHeight="1">
      <c r="A11" s="609" t="s">
        <v>371</v>
      </c>
      <c r="B11" s="32">
        <v>2481</v>
      </c>
      <c r="C11" s="32">
        <v>1510</v>
      </c>
      <c r="D11" s="36">
        <v>605</v>
      </c>
      <c r="E11" s="32">
        <v>1704</v>
      </c>
      <c r="F11" s="32">
        <v>1163</v>
      </c>
      <c r="G11" s="361">
        <v>1334</v>
      </c>
      <c r="H11" s="36">
        <v>9138</v>
      </c>
      <c r="I11" s="32">
        <v>15592</v>
      </c>
      <c r="J11" s="45">
        <v>6300</v>
      </c>
    </row>
    <row r="12" spans="1:10" ht="16.350000000000001" customHeight="1">
      <c r="A12" s="609" t="s">
        <v>403</v>
      </c>
      <c r="B12" s="32">
        <v>971</v>
      </c>
      <c r="C12" s="32">
        <v>1488</v>
      </c>
      <c r="D12" s="36">
        <v>2197</v>
      </c>
      <c r="E12" s="32">
        <v>1584</v>
      </c>
      <c r="F12" s="32">
        <v>1490</v>
      </c>
      <c r="G12" s="361">
        <v>2716</v>
      </c>
      <c r="H12" s="36">
        <v>14875</v>
      </c>
      <c r="I12" s="32">
        <v>5188</v>
      </c>
      <c r="J12" s="45">
        <v>6241</v>
      </c>
    </row>
    <row r="13" spans="1:10" ht="16.350000000000001" customHeight="1">
      <c r="A13" s="609" t="s">
        <v>366</v>
      </c>
      <c r="B13" s="32">
        <v>-15598</v>
      </c>
      <c r="C13" s="32">
        <v>-16216</v>
      </c>
      <c r="D13" s="36">
        <v>-18389</v>
      </c>
      <c r="E13" s="32">
        <v>-19054</v>
      </c>
      <c r="F13" s="32">
        <v>-23695</v>
      </c>
      <c r="G13" s="361">
        <v>-6745</v>
      </c>
      <c r="H13" s="36">
        <v>-86968</v>
      </c>
      <c r="I13" s="32">
        <v>-71645</v>
      </c>
      <c r="J13" s="45">
        <v>-69257</v>
      </c>
    </row>
    <row r="14" spans="1:10" ht="16.350000000000001" customHeight="1">
      <c r="A14" s="609" t="s">
        <v>392</v>
      </c>
      <c r="B14" s="32">
        <v>-69539</v>
      </c>
      <c r="C14" s="32">
        <v>-70369</v>
      </c>
      <c r="D14" s="36">
        <v>-78039</v>
      </c>
      <c r="E14" s="32">
        <v>-77369</v>
      </c>
      <c r="F14" s="32">
        <v>-80222</v>
      </c>
      <c r="G14" s="361">
        <v>-42840</v>
      </c>
      <c r="H14" s="36">
        <v>-381244</v>
      </c>
      <c r="I14" s="32">
        <v>-279222</v>
      </c>
      <c r="J14" s="45">
        <v>-295316</v>
      </c>
    </row>
    <row r="15" spans="1:10" ht="16.350000000000001" customHeight="1">
      <c r="A15" s="609" t="s">
        <v>374</v>
      </c>
      <c r="B15" s="32">
        <v>-3979</v>
      </c>
      <c r="C15" s="32">
        <v>-4336</v>
      </c>
      <c r="D15" s="36">
        <v>-4236</v>
      </c>
      <c r="E15" s="32">
        <v>-4021</v>
      </c>
      <c r="F15" s="32">
        <v>-5998</v>
      </c>
      <c r="G15" s="361">
        <v>-3657</v>
      </c>
      <c r="H15" s="36">
        <v>-11901</v>
      </c>
      <c r="I15" s="32">
        <v>-13649</v>
      </c>
      <c r="J15" s="45">
        <v>-16571</v>
      </c>
    </row>
    <row r="16" spans="1:10" ht="16.350000000000001" customHeight="1">
      <c r="A16" s="609" t="s">
        <v>375</v>
      </c>
      <c r="B16" s="32">
        <v>-20924</v>
      </c>
      <c r="C16" s="32">
        <v>-22263</v>
      </c>
      <c r="D16" s="36">
        <v>-21350</v>
      </c>
      <c r="E16" s="32">
        <v>-20506</v>
      </c>
      <c r="F16" s="32">
        <v>-23255</v>
      </c>
      <c r="G16" s="361">
        <v>-16390</v>
      </c>
      <c r="H16" s="36">
        <v>-74362</v>
      </c>
      <c r="I16" s="32">
        <v>-83165</v>
      </c>
      <c r="J16" s="45">
        <v>-85044</v>
      </c>
    </row>
    <row r="17" spans="1:10" ht="16.350000000000001" customHeight="1">
      <c r="A17" s="609" t="s">
        <v>393</v>
      </c>
      <c r="B17" s="32">
        <v>7560</v>
      </c>
      <c r="C17" s="32">
        <v>5228</v>
      </c>
      <c r="D17" s="36">
        <v>5295</v>
      </c>
      <c r="E17" s="32">
        <v>4125</v>
      </c>
      <c r="F17" s="32">
        <v>3989</v>
      </c>
      <c r="G17" s="361">
        <v>12727</v>
      </c>
      <c r="H17" s="36">
        <v>21590</v>
      </c>
      <c r="I17" s="32">
        <v>24040</v>
      </c>
      <c r="J17" s="45">
        <v>22207</v>
      </c>
    </row>
    <row r="18" spans="1:10" ht="16.350000000000001" customHeight="1">
      <c r="A18" s="609" t="s">
        <v>413</v>
      </c>
      <c r="B18" s="32">
        <v>-11584</v>
      </c>
      <c r="C18" s="32">
        <v>-11124</v>
      </c>
      <c r="D18" s="36">
        <v>-10003</v>
      </c>
      <c r="E18" s="32">
        <v>-13041</v>
      </c>
      <c r="F18" s="32">
        <v>-17243</v>
      </c>
      <c r="G18" s="361">
        <v>-15703</v>
      </c>
      <c r="H18" s="36">
        <v>-38733</v>
      </c>
      <c r="I18" s="32">
        <v>-43152</v>
      </c>
      <c r="J18" s="45">
        <v>-45751</v>
      </c>
    </row>
    <row r="19" spans="1:10" ht="16.350000000000001" customHeight="1">
      <c r="A19" s="609" t="s">
        <v>377</v>
      </c>
      <c r="B19" s="32">
        <v>-17820</v>
      </c>
      <c r="C19" s="32">
        <v>-20381</v>
      </c>
      <c r="D19" s="36">
        <v>-23872</v>
      </c>
      <c r="E19" s="32">
        <v>-24467</v>
      </c>
      <c r="F19" s="32">
        <v>-55720</v>
      </c>
      <c r="G19" s="361">
        <v>-26573</v>
      </c>
      <c r="H19" s="36">
        <v>-66668</v>
      </c>
      <c r="I19" s="32">
        <v>-65548</v>
      </c>
      <c r="J19" s="45">
        <v>-86540</v>
      </c>
    </row>
    <row r="20" spans="1:10" ht="16.350000000000001" customHeight="1">
      <c r="A20" s="590" t="s">
        <v>414</v>
      </c>
      <c r="B20" s="32">
        <v>-1262</v>
      </c>
      <c r="C20" s="32">
        <v>-1830</v>
      </c>
      <c r="D20" s="36">
        <v>-1873</v>
      </c>
      <c r="E20" s="32">
        <v>-1831</v>
      </c>
      <c r="F20" s="32">
        <v>-2292</v>
      </c>
      <c r="G20" s="361">
        <v>-737</v>
      </c>
      <c r="H20" s="36">
        <v>-6498</v>
      </c>
      <c r="I20" s="32">
        <v>-6221</v>
      </c>
      <c r="J20" s="45">
        <v>-6797</v>
      </c>
    </row>
    <row r="21" spans="1:10" ht="16.350000000000001" customHeight="1">
      <c r="A21" s="590" t="s">
        <v>378</v>
      </c>
      <c r="B21" s="32">
        <v>-11163</v>
      </c>
      <c r="C21" s="32">
        <v>-12333</v>
      </c>
      <c r="D21" s="36">
        <v>-10274</v>
      </c>
      <c r="E21" s="32">
        <v>-10642</v>
      </c>
      <c r="F21" s="32">
        <v>-13286</v>
      </c>
      <c r="G21" s="361">
        <v>-7463</v>
      </c>
      <c r="H21" s="36">
        <v>-41833</v>
      </c>
      <c r="I21" s="32">
        <v>-44299</v>
      </c>
      <c r="J21" s="45">
        <v>-44412</v>
      </c>
    </row>
    <row r="22" spans="1:10" ht="16.350000000000001" customHeight="1">
      <c r="A22" s="590" t="s">
        <v>395</v>
      </c>
      <c r="B22" s="32">
        <v>-18910</v>
      </c>
      <c r="C22" s="32">
        <v>-17267</v>
      </c>
      <c r="D22" s="36">
        <v>-16088</v>
      </c>
      <c r="E22" s="32">
        <v>-17397</v>
      </c>
      <c r="F22" s="32">
        <v>-18490</v>
      </c>
      <c r="G22" s="361">
        <v>-17263</v>
      </c>
      <c r="H22" s="36">
        <v>-67716</v>
      </c>
      <c r="I22" s="32">
        <v>-71733</v>
      </c>
      <c r="J22" s="45">
        <v>-69661</v>
      </c>
    </row>
    <row r="23" spans="1:10" ht="16.350000000000001" customHeight="1">
      <c r="A23" s="590" t="s">
        <v>396</v>
      </c>
      <c r="B23" s="32">
        <v>-16636</v>
      </c>
      <c r="C23" s="32">
        <v>-16984</v>
      </c>
      <c r="D23" s="36">
        <v>-16553</v>
      </c>
      <c r="E23" s="32">
        <v>-16031</v>
      </c>
      <c r="F23" s="32">
        <v>-16526</v>
      </c>
      <c r="G23" s="361">
        <v>-14235</v>
      </c>
      <c r="H23" s="36">
        <v>-43138</v>
      </c>
      <c r="I23" s="32">
        <v>-51245</v>
      </c>
      <c r="J23" s="45">
        <v>-66205</v>
      </c>
    </row>
    <row r="24" spans="1:10" ht="16.350000000000001" customHeight="1">
      <c r="A24" s="590" t="s">
        <v>397</v>
      </c>
      <c r="B24" s="32">
        <v>-6040</v>
      </c>
      <c r="C24" s="32">
        <v>-5999</v>
      </c>
      <c r="D24" s="36">
        <v>-4982</v>
      </c>
      <c r="E24" s="32">
        <v>-8028</v>
      </c>
      <c r="F24" s="32">
        <v>-8735</v>
      </c>
      <c r="G24" s="361">
        <v>-7835</v>
      </c>
      <c r="H24" s="36">
        <v>-36018</v>
      </c>
      <c r="I24" s="32">
        <v>-26942</v>
      </c>
      <c r="J24" s="45">
        <v>-25050</v>
      </c>
    </row>
    <row r="25" spans="1:10" ht="16.350000000000001" customHeight="1">
      <c r="A25" s="609" t="s">
        <v>367</v>
      </c>
      <c r="B25" s="245">
        <v>-43221</v>
      </c>
      <c r="C25" s="245">
        <v>-43315</v>
      </c>
      <c r="D25" s="260">
        <v>-46688</v>
      </c>
      <c r="E25" s="245">
        <v>-47927</v>
      </c>
      <c r="F25" s="245">
        <v>-50550</v>
      </c>
      <c r="G25" s="361">
        <v>-48180</v>
      </c>
      <c r="H25" s="260">
        <v>-132943</v>
      </c>
      <c r="I25" s="245">
        <v>-158148</v>
      </c>
      <c r="J25" s="360">
        <v>-181151</v>
      </c>
    </row>
    <row r="26" spans="1:10" ht="16.350000000000001" customHeight="1">
      <c r="A26" s="609" t="s">
        <v>379</v>
      </c>
      <c r="B26" s="245">
        <v>13020</v>
      </c>
      <c r="C26" s="245">
        <v>13020</v>
      </c>
      <c r="D26" s="260">
        <v>13258</v>
      </c>
      <c r="E26" s="245">
        <v>14509</v>
      </c>
      <c r="F26" s="245">
        <v>12776</v>
      </c>
      <c r="G26" s="361">
        <v>15714</v>
      </c>
      <c r="H26" s="260">
        <v>38050</v>
      </c>
      <c r="I26" s="245">
        <v>42954</v>
      </c>
      <c r="J26" s="360">
        <v>53808</v>
      </c>
    </row>
    <row r="27" spans="1:10" ht="16.350000000000001" customHeight="1">
      <c r="A27" s="609" t="s">
        <v>415</v>
      </c>
      <c r="B27" s="245">
        <v>-184</v>
      </c>
      <c r="C27" s="245">
        <v>-61</v>
      </c>
      <c r="D27" s="260">
        <v>-210</v>
      </c>
      <c r="E27" s="245">
        <v>988</v>
      </c>
      <c r="F27" s="245">
        <v>265</v>
      </c>
      <c r="G27" s="361">
        <v>1699</v>
      </c>
      <c r="H27" s="260">
        <v>-11553</v>
      </c>
      <c r="I27" s="245">
        <v>-1715</v>
      </c>
      <c r="J27" s="360">
        <v>532</v>
      </c>
    </row>
    <row r="28" spans="1:10" ht="16.350000000000001" customHeight="1">
      <c r="A28" s="609" t="s">
        <v>399</v>
      </c>
      <c r="B28" s="245">
        <v>865</v>
      </c>
      <c r="C28" s="245">
        <v>874</v>
      </c>
      <c r="D28" s="260">
        <v>262</v>
      </c>
      <c r="E28" s="245">
        <v>43</v>
      </c>
      <c r="F28" s="245">
        <v>-1707</v>
      </c>
      <c r="G28" s="361">
        <v>2066</v>
      </c>
      <c r="H28" s="260">
        <v>14811</v>
      </c>
      <c r="I28" s="245">
        <v>1896</v>
      </c>
      <c r="J28" s="360">
        <v>2044</v>
      </c>
    </row>
    <row r="29" spans="1:10" ht="16.350000000000001" customHeight="1">
      <c r="A29" s="609" t="s">
        <v>386</v>
      </c>
      <c r="B29" s="245">
        <v>-2861</v>
      </c>
      <c r="C29" s="245">
        <v>-6786</v>
      </c>
      <c r="D29" s="260">
        <v>-8210</v>
      </c>
      <c r="E29" s="245">
        <v>-20056</v>
      </c>
      <c r="F29" s="245">
        <v>-58451</v>
      </c>
      <c r="G29" s="361">
        <v>7015</v>
      </c>
      <c r="H29" s="260">
        <v>-22383</v>
      </c>
      <c r="I29" s="245">
        <v>-24251</v>
      </c>
      <c r="J29" s="360">
        <v>-37913</v>
      </c>
    </row>
    <row r="30" spans="1:10" ht="16.350000000000001" customHeight="1">
      <c r="A30" s="609" t="s">
        <v>400</v>
      </c>
      <c r="B30" s="245">
        <v>-14918</v>
      </c>
      <c r="C30" s="245">
        <v>-16875</v>
      </c>
      <c r="D30" s="260">
        <v>-22664</v>
      </c>
      <c r="E30" s="245">
        <v>-18990</v>
      </c>
      <c r="F30" s="245">
        <v>-25190</v>
      </c>
      <c r="G30" s="361">
        <v>-34021</v>
      </c>
      <c r="H30" s="260">
        <v>-46971</v>
      </c>
      <c r="I30" s="245">
        <v>-47340</v>
      </c>
      <c r="J30" s="360">
        <v>-73447</v>
      </c>
    </row>
    <row r="31" spans="1:10" ht="16.350000000000001" customHeight="1">
      <c r="A31" s="609" t="s">
        <v>387</v>
      </c>
      <c r="B31" s="245">
        <v>2181</v>
      </c>
      <c r="C31" s="245">
        <v>2005</v>
      </c>
      <c r="D31" s="260">
        <v>2664</v>
      </c>
      <c r="E31" s="245">
        <v>4105</v>
      </c>
      <c r="F31" s="245">
        <v>3887</v>
      </c>
      <c r="G31" s="361">
        <v>9475</v>
      </c>
      <c r="H31" s="260">
        <v>12321</v>
      </c>
      <c r="I31" s="245">
        <v>10420</v>
      </c>
      <c r="J31" s="360">
        <v>10955</v>
      </c>
    </row>
    <row r="32" spans="1:10" ht="16.350000000000001" customHeight="1">
      <c r="A32" s="609" t="s">
        <v>417</v>
      </c>
      <c r="B32" s="245">
        <v>-28451</v>
      </c>
      <c r="C32" s="245">
        <v>-31400</v>
      </c>
      <c r="D32" s="260">
        <v>-31010</v>
      </c>
      <c r="E32" s="245">
        <v>-32613</v>
      </c>
      <c r="F32" s="245">
        <v>-39429</v>
      </c>
      <c r="G32" s="361">
        <v>-46231</v>
      </c>
      <c r="H32" s="260">
        <v>-116125</v>
      </c>
      <c r="I32" s="245">
        <v>-104611</v>
      </c>
      <c r="J32" s="360">
        <v>-123474</v>
      </c>
    </row>
    <row r="33" spans="1:10" ht="16.350000000000001" customHeight="1">
      <c r="A33" s="609" t="s">
        <v>597</v>
      </c>
      <c r="B33" s="245">
        <v>-22339</v>
      </c>
      <c r="C33" s="245">
        <v>-27287</v>
      </c>
      <c r="D33" s="260">
        <v>-29829</v>
      </c>
      <c r="E33" s="245">
        <v>-29239</v>
      </c>
      <c r="F33" s="245">
        <v>-36525</v>
      </c>
      <c r="G33" s="361">
        <v>-32207</v>
      </c>
      <c r="H33" s="260">
        <v>-114645</v>
      </c>
      <c r="I33" s="245">
        <v>-82341</v>
      </c>
      <c r="J33" s="360">
        <v>-108694</v>
      </c>
    </row>
    <row r="34" spans="1:10" ht="25.35" customHeight="1">
      <c r="A34" s="609" t="s">
        <v>598</v>
      </c>
      <c r="B34" s="245">
        <v>3020</v>
      </c>
      <c r="C34" s="245">
        <v>2191</v>
      </c>
      <c r="D34" s="260">
        <v>2585</v>
      </c>
      <c r="E34" s="245">
        <v>1948</v>
      </c>
      <c r="F34" s="245">
        <v>1928</v>
      </c>
      <c r="G34" s="361">
        <v>1278</v>
      </c>
      <c r="H34" s="260">
        <v>12560</v>
      </c>
      <c r="I34" s="245">
        <v>9764</v>
      </c>
      <c r="J34" s="360">
        <v>9744</v>
      </c>
    </row>
    <row r="35" spans="1:10" ht="16.350000000000001" customHeight="1">
      <c r="A35" s="609" t="s">
        <v>369</v>
      </c>
      <c r="B35" s="32">
        <v>-54308</v>
      </c>
      <c r="C35" s="32">
        <v>-60933</v>
      </c>
      <c r="D35" s="36">
        <v>-62839</v>
      </c>
      <c r="E35" s="32">
        <v>-58934</v>
      </c>
      <c r="F35" s="32">
        <v>-103543</v>
      </c>
      <c r="G35" s="361">
        <v>-50914</v>
      </c>
      <c r="H35" s="36">
        <v>-203678</v>
      </c>
      <c r="I35" s="32">
        <v>-208687</v>
      </c>
      <c r="J35" s="45">
        <v>-237014</v>
      </c>
    </row>
    <row r="36" spans="1:10" ht="16.350000000000001" customHeight="1" thickBot="1">
      <c r="A36" s="610" t="s">
        <v>401</v>
      </c>
      <c r="B36" s="154">
        <v>12487</v>
      </c>
      <c r="C36" s="154">
        <v>11318</v>
      </c>
      <c r="D36" s="36">
        <v>10890</v>
      </c>
      <c r="E36" s="154">
        <v>9421</v>
      </c>
      <c r="F36" s="154">
        <v>11670</v>
      </c>
      <c r="G36" s="611">
        <v>10652</v>
      </c>
      <c r="H36" s="36">
        <v>76640</v>
      </c>
      <c r="I36" s="154">
        <v>53413</v>
      </c>
      <c r="J36" s="45">
        <v>44116</v>
      </c>
    </row>
    <row r="37" spans="1:10" ht="24.75" customHeight="1" thickTop="1" thickBot="1">
      <c r="A37" s="1057" t="s">
        <v>1085</v>
      </c>
      <c r="B37" s="1058"/>
      <c r="C37" s="1058"/>
      <c r="D37" s="1058"/>
      <c r="E37" s="1058"/>
      <c r="F37" s="1058"/>
      <c r="G37" s="1058"/>
      <c r="H37" s="1058"/>
      <c r="I37" s="1058"/>
      <c r="J37" s="1058"/>
    </row>
    <row r="38" spans="1:10" ht="25.35" customHeight="1" thickTop="1">
      <c r="A38" s="586" t="s">
        <v>391</v>
      </c>
      <c r="B38" s="606">
        <v>8607</v>
      </c>
      <c r="C38" s="606">
        <v>8630</v>
      </c>
      <c r="D38" s="606">
        <v>9088</v>
      </c>
      <c r="E38" s="606">
        <v>8381</v>
      </c>
      <c r="F38" s="606">
        <v>8139</v>
      </c>
      <c r="G38" s="607">
        <v>8922</v>
      </c>
      <c r="H38" s="608">
        <v>30674</v>
      </c>
      <c r="I38" s="606">
        <v>33823</v>
      </c>
      <c r="J38" s="589">
        <v>34706</v>
      </c>
    </row>
    <row r="39" spans="1:10" ht="16.350000000000001" customHeight="1">
      <c r="A39" s="609" t="s">
        <v>371</v>
      </c>
      <c r="B39" s="32">
        <v>8595</v>
      </c>
      <c r="C39" s="32">
        <v>8719</v>
      </c>
      <c r="D39" s="36">
        <v>8792</v>
      </c>
      <c r="E39" s="32">
        <v>8120</v>
      </c>
      <c r="F39" s="32">
        <v>8427</v>
      </c>
      <c r="G39" s="361">
        <v>8403</v>
      </c>
      <c r="H39" s="36">
        <v>35851</v>
      </c>
      <c r="I39" s="32">
        <v>38453</v>
      </c>
      <c r="J39" s="45">
        <v>34226</v>
      </c>
    </row>
    <row r="40" spans="1:10" ht="16.350000000000001" customHeight="1">
      <c r="A40" s="609" t="s">
        <v>403</v>
      </c>
      <c r="B40" s="32">
        <v>11852</v>
      </c>
      <c r="C40" s="32">
        <v>12011</v>
      </c>
      <c r="D40" s="36">
        <v>12513</v>
      </c>
      <c r="E40" s="32">
        <v>12395</v>
      </c>
      <c r="F40" s="32">
        <v>13233</v>
      </c>
      <c r="G40" s="361">
        <v>13863</v>
      </c>
      <c r="H40" s="36">
        <v>54164</v>
      </c>
      <c r="I40" s="32">
        <v>44271</v>
      </c>
      <c r="J40" s="45">
        <v>48772</v>
      </c>
    </row>
    <row r="41" spans="1:10" ht="16.350000000000001" customHeight="1">
      <c r="A41" s="609" t="s">
        <v>366</v>
      </c>
      <c r="B41" s="32">
        <v>89176</v>
      </c>
      <c r="C41" s="32">
        <v>87113</v>
      </c>
      <c r="D41" s="36">
        <v>86135</v>
      </c>
      <c r="E41" s="32">
        <v>87986</v>
      </c>
      <c r="F41" s="32">
        <v>90979</v>
      </c>
      <c r="G41" s="361">
        <v>81342</v>
      </c>
      <c r="H41" s="36">
        <v>359928</v>
      </c>
      <c r="I41" s="32">
        <v>355017</v>
      </c>
      <c r="J41" s="45">
        <v>350409</v>
      </c>
    </row>
    <row r="42" spans="1:10" ht="16.350000000000001" customHeight="1">
      <c r="A42" s="609" t="s">
        <v>392</v>
      </c>
      <c r="B42" s="32">
        <v>37562</v>
      </c>
      <c r="C42" s="32">
        <v>36372</v>
      </c>
      <c r="D42" s="36">
        <v>36013</v>
      </c>
      <c r="E42" s="32">
        <v>34301</v>
      </c>
      <c r="F42" s="32">
        <v>32497</v>
      </c>
      <c r="G42" s="361">
        <v>25884</v>
      </c>
      <c r="H42" s="36">
        <v>155738</v>
      </c>
      <c r="I42" s="32">
        <v>148663</v>
      </c>
      <c r="J42" s="45">
        <v>144248</v>
      </c>
    </row>
    <row r="43" spans="1:10" ht="16.350000000000001" customHeight="1">
      <c r="A43" s="609" t="s">
        <v>374</v>
      </c>
      <c r="B43" s="32">
        <v>11151</v>
      </c>
      <c r="C43" s="32">
        <v>10392</v>
      </c>
      <c r="D43" s="36">
        <v>10963</v>
      </c>
      <c r="E43" s="32">
        <v>11141</v>
      </c>
      <c r="F43" s="32">
        <v>12284</v>
      </c>
      <c r="G43" s="361">
        <v>12972</v>
      </c>
      <c r="H43" s="36">
        <v>46506</v>
      </c>
      <c r="I43" s="32">
        <v>44514</v>
      </c>
      <c r="J43" s="45">
        <v>43647</v>
      </c>
    </row>
    <row r="44" spans="1:10" ht="16.350000000000001" customHeight="1">
      <c r="A44" s="609" t="s">
        <v>375</v>
      </c>
      <c r="B44" s="32">
        <v>19283</v>
      </c>
      <c r="C44" s="32">
        <v>19054</v>
      </c>
      <c r="D44" s="36">
        <v>19353</v>
      </c>
      <c r="E44" s="32">
        <v>18282</v>
      </c>
      <c r="F44" s="32">
        <v>20300</v>
      </c>
      <c r="G44" s="361">
        <v>21277</v>
      </c>
      <c r="H44" s="36">
        <v>73170</v>
      </c>
      <c r="I44" s="32">
        <v>76835</v>
      </c>
      <c r="J44" s="45">
        <v>75972</v>
      </c>
    </row>
    <row r="45" spans="1:10" ht="16.350000000000001" customHeight="1">
      <c r="A45" s="609" t="s">
        <v>393</v>
      </c>
      <c r="B45" s="32">
        <v>8806</v>
      </c>
      <c r="C45" s="32">
        <v>6993</v>
      </c>
      <c r="D45" s="36">
        <v>6395</v>
      </c>
      <c r="E45" s="32">
        <v>6457</v>
      </c>
      <c r="F45" s="32">
        <v>7679</v>
      </c>
      <c r="G45" s="361">
        <v>13578</v>
      </c>
      <c r="H45" s="36">
        <v>26407</v>
      </c>
      <c r="I45" s="32">
        <v>28454</v>
      </c>
      <c r="J45" s="45">
        <v>28651</v>
      </c>
    </row>
    <row r="46" spans="1:10" ht="16.350000000000001" customHeight="1">
      <c r="A46" s="609" t="s">
        <v>413</v>
      </c>
      <c r="B46" s="32">
        <v>9970</v>
      </c>
      <c r="C46" s="32">
        <v>11002</v>
      </c>
      <c r="D46" s="36">
        <v>10656</v>
      </c>
      <c r="E46" s="32">
        <v>9999</v>
      </c>
      <c r="F46" s="32">
        <v>10963</v>
      </c>
      <c r="G46" s="361">
        <v>11366</v>
      </c>
      <c r="H46" s="36">
        <v>46846</v>
      </c>
      <c r="I46" s="32">
        <v>40432</v>
      </c>
      <c r="J46" s="45">
        <v>41627</v>
      </c>
    </row>
    <row r="47" spans="1:10" ht="16.350000000000001" customHeight="1">
      <c r="A47" s="609" t="s">
        <v>377</v>
      </c>
      <c r="B47" s="32">
        <v>3940</v>
      </c>
      <c r="C47" s="32">
        <v>4631</v>
      </c>
      <c r="D47" s="36">
        <v>4416</v>
      </c>
      <c r="E47" s="32">
        <v>3910</v>
      </c>
      <c r="F47" s="32">
        <v>3937</v>
      </c>
      <c r="G47" s="361">
        <v>4401</v>
      </c>
      <c r="H47" s="36">
        <v>16128</v>
      </c>
      <c r="I47" s="32">
        <v>17002</v>
      </c>
      <c r="J47" s="45">
        <v>16897</v>
      </c>
    </row>
    <row r="48" spans="1:10" ht="16.350000000000001" customHeight="1">
      <c r="A48" s="590" t="s">
        <v>414</v>
      </c>
      <c r="B48" s="32">
        <v>4145</v>
      </c>
      <c r="C48" s="32">
        <v>3727</v>
      </c>
      <c r="D48" s="36">
        <v>3919</v>
      </c>
      <c r="E48" s="32">
        <v>3645</v>
      </c>
      <c r="F48" s="32">
        <v>3760</v>
      </c>
      <c r="G48" s="361">
        <v>3720</v>
      </c>
      <c r="H48" s="36">
        <v>15038</v>
      </c>
      <c r="I48" s="32">
        <v>14675</v>
      </c>
      <c r="J48" s="45">
        <v>15436</v>
      </c>
    </row>
    <row r="49" spans="1:10" ht="16.350000000000001" customHeight="1">
      <c r="A49" s="590" t="s">
        <v>378</v>
      </c>
      <c r="B49" s="32">
        <v>8296</v>
      </c>
      <c r="C49" s="32">
        <v>7241</v>
      </c>
      <c r="D49" s="36">
        <v>8364</v>
      </c>
      <c r="E49" s="32">
        <v>8478</v>
      </c>
      <c r="F49" s="32">
        <v>7728</v>
      </c>
      <c r="G49" s="361">
        <v>10843</v>
      </c>
      <c r="H49" s="36">
        <v>27606</v>
      </c>
      <c r="I49" s="32">
        <v>28971</v>
      </c>
      <c r="J49" s="45">
        <v>32379</v>
      </c>
    </row>
    <row r="50" spans="1:10" ht="16.350000000000001" customHeight="1">
      <c r="A50" s="590" t="s">
        <v>395</v>
      </c>
      <c r="B50" s="32">
        <v>18831</v>
      </c>
      <c r="C50" s="32">
        <v>20445</v>
      </c>
      <c r="D50" s="36">
        <v>20789</v>
      </c>
      <c r="E50" s="32">
        <v>19984</v>
      </c>
      <c r="F50" s="32">
        <v>20383</v>
      </c>
      <c r="G50" s="361">
        <v>21022</v>
      </c>
      <c r="H50" s="36">
        <v>81520</v>
      </c>
      <c r="I50" s="32">
        <v>76853</v>
      </c>
      <c r="J50" s="45">
        <v>80050</v>
      </c>
    </row>
    <row r="51" spans="1:10" ht="16.350000000000001" customHeight="1">
      <c r="A51" s="590" t="s">
        <v>396</v>
      </c>
      <c r="B51" s="32">
        <v>17200</v>
      </c>
      <c r="C51" s="32">
        <v>16933</v>
      </c>
      <c r="D51" s="36">
        <v>16686</v>
      </c>
      <c r="E51" s="32">
        <v>16110</v>
      </c>
      <c r="F51" s="32">
        <v>17041</v>
      </c>
      <c r="G51" s="361">
        <v>17121</v>
      </c>
      <c r="H51" s="36">
        <v>73633</v>
      </c>
      <c r="I51" s="32">
        <v>66340</v>
      </c>
      <c r="J51" s="45">
        <v>66929</v>
      </c>
    </row>
    <row r="52" spans="1:10" ht="16.350000000000001" customHeight="1">
      <c r="A52" s="590" t="s">
        <v>397</v>
      </c>
      <c r="B52" s="32">
        <v>5702</v>
      </c>
      <c r="C52" s="32">
        <v>6629</v>
      </c>
      <c r="D52" s="36">
        <v>8812</v>
      </c>
      <c r="E52" s="32">
        <v>6328</v>
      </c>
      <c r="F52" s="32">
        <v>6624</v>
      </c>
      <c r="G52" s="361">
        <v>7383</v>
      </c>
      <c r="H52" s="36">
        <v>18086</v>
      </c>
      <c r="I52" s="32">
        <v>19251</v>
      </c>
      <c r="J52" s="45">
        <v>27471</v>
      </c>
    </row>
    <row r="53" spans="1:10" ht="16.350000000000001" customHeight="1">
      <c r="A53" s="609" t="s">
        <v>367</v>
      </c>
      <c r="B53" s="245">
        <v>82862</v>
      </c>
      <c r="C53" s="245">
        <v>84142</v>
      </c>
      <c r="D53" s="260">
        <v>84753</v>
      </c>
      <c r="E53" s="245">
        <v>82680</v>
      </c>
      <c r="F53" s="245">
        <v>86413</v>
      </c>
      <c r="G53" s="361">
        <v>83067</v>
      </c>
      <c r="H53" s="260">
        <v>327486</v>
      </c>
      <c r="I53" s="245">
        <v>324036</v>
      </c>
      <c r="J53" s="360">
        <v>334436</v>
      </c>
    </row>
    <row r="54" spans="1:10" ht="16.350000000000001" customHeight="1">
      <c r="A54" s="609" t="s">
        <v>379</v>
      </c>
      <c r="B54" s="245">
        <v>21329</v>
      </c>
      <c r="C54" s="245">
        <v>21759</v>
      </c>
      <c r="D54" s="260">
        <v>22394</v>
      </c>
      <c r="E54" s="245">
        <v>22825</v>
      </c>
      <c r="F54" s="245">
        <v>22583</v>
      </c>
      <c r="G54" s="361">
        <v>25351</v>
      </c>
      <c r="H54" s="260">
        <v>72959</v>
      </c>
      <c r="I54" s="245">
        <v>81700</v>
      </c>
      <c r="J54" s="360">
        <v>88306</v>
      </c>
    </row>
    <row r="55" spans="1:10" ht="16.350000000000001" customHeight="1">
      <c r="A55" s="609" t="s">
        <v>415</v>
      </c>
      <c r="B55" s="245">
        <v>3510</v>
      </c>
      <c r="C55" s="245">
        <v>3595</v>
      </c>
      <c r="D55" s="260">
        <v>2996</v>
      </c>
      <c r="E55" s="245">
        <v>3332</v>
      </c>
      <c r="F55" s="245">
        <v>3345</v>
      </c>
      <c r="G55" s="361">
        <v>4053</v>
      </c>
      <c r="H55" s="260">
        <v>11781</v>
      </c>
      <c r="I55" s="245">
        <v>14228</v>
      </c>
      <c r="J55" s="360">
        <v>13434</v>
      </c>
    </row>
    <row r="56" spans="1:10" ht="16.350000000000001" customHeight="1">
      <c r="A56" s="609" t="s">
        <v>399</v>
      </c>
      <c r="B56" s="245">
        <v>11277</v>
      </c>
      <c r="C56" s="245">
        <v>11659</v>
      </c>
      <c r="D56" s="260">
        <v>11244</v>
      </c>
      <c r="E56" s="245">
        <v>10786</v>
      </c>
      <c r="F56" s="245">
        <v>10131</v>
      </c>
      <c r="G56" s="361">
        <v>10750</v>
      </c>
      <c r="H56" s="260">
        <v>45992</v>
      </c>
      <c r="I56" s="245">
        <v>42663</v>
      </c>
      <c r="J56" s="360">
        <v>44966</v>
      </c>
    </row>
    <row r="57" spans="1:10" ht="16.350000000000001" customHeight="1">
      <c r="A57" s="609" t="s">
        <v>386</v>
      </c>
      <c r="B57" s="245">
        <v>8648</v>
      </c>
      <c r="C57" s="245">
        <v>5812</v>
      </c>
      <c r="D57" s="260">
        <v>6234</v>
      </c>
      <c r="E57" s="245">
        <v>4795</v>
      </c>
      <c r="F57" s="245">
        <v>8019</v>
      </c>
      <c r="G57" s="361">
        <v>19780</v>
      </c>
      <c r="H57" s="260">
        <v>37157</v>
      </c>
      <c r="I57" s="245">
        <v>28136</v>
      </c>
      <c r="J57" s="360">
        <v>25488</v>
      </c>
    </row>
    <row r="58" spans="1:10" ht="16.350000000000001" customHeight="1">
      <c r="A58" s="609" t="s">
        <v>400</v>
      </c>
      <c r="B58" s="245">
        <v>10052</v>
      </c>
      <c r="C58" s="245">
        <v>11372</v>
      </c>
      <c r="D58" s="260">
        <v>10891</v>
      </c>
      <c r="E58" s="245">
        <v>10595</v>
      </c>
      <c r="F58" s="245">
        <v>12289</v>
      </c>
      <c r="G58" s="361">
        <v>13857</v>
      </c>
      <c r="H58" s="260">
        <v>44754</v>
      </c>
      <c r="I58" s="245">
        <v>40465</v>
      </c>
      <c r="J58" s="360">
        <v>42910</v>
      </c>
    </row>
    <row r="59" spans="1:10" ht="16.350000000000001" customHeight="1">
      <c r="A59" s="609" t="s">
        <v>387</v>
      </c>
      <c r="B59" s="245">
        <v>19510</v>
      </c>
      <c r="C59" s="245">
        <v>18897</v>
      </c>
      <c r="D59" s="260">
        <v>20320</v>
      </c>
      <c r="E59" s="245">
        <v>21400</v>
      </c>
      <c r="F59" s="245">
        <v>23743</v>
      </c>
      <c r="G59" s="361">
        <v>24160</v>
      </c>
      <c r="H59" s="260">
        <v>77709</v>
      </c>
      <c r="I59" s="245">
        <v>75770</v>
      </c>
      <c r="J59" s="360">
        <v>80128</v>
      </c>
    </row>
    <row r="60" spans="1:10" ht="16.350000000000001" customHeight="1">
      <c r="A60" s="609" t="s">
        <v>417</v>
      </c>
      <c r="B60" s="245">
        <v>2588</v>
      </c>
      <c r="C60" s="245">
        <v>2686</v>
      </c>
      <c r="D60" s="260">
        <v>4076</v>
      </c>
      <c r="E60" s="245">
        <v>3694</v>
      </c>
      <c r="F60" s="245">
        <v>3126</v>
      </c>
      <c r="G60" s="361">
        <v>3745</v>
      </c>
      <c r="H60" s="260">
        <v>11330</v>
      </c>
      <c r="I60" s="245">
        <v>9804</v>
      </c>
      <c r="J60" s="360">
        <v>13043</v>
      </c>
    </row>
    <row r="61" spans="1:10" ht="16.350000000000001" customHeight="1">
      <c r="A61" s="609" t="s">
        <v>597</v>
      </c>
      <c r="B61" s="245">
        <v>97054</v>
      </c>
      <c r="C61" s="245">
        <v>95480</v>
      </c>
      <c r="D61" s="260">
        <v>99854</v>
      </c>
      <c r="E61" s="245">
        <v>103257</v>
      </c>
      <c r="F61" s="245">
        <v>106744</v>
      </c>
      <c r="G61" s="361">
        <v>103879</v>
      </c>
      <c r="H61" s="260">
        <v>405112</v>
      </c>
      <c r="I61" s="245">
        <v>397101</v>
      </c>
      <c r="J61" s="360">
        <v>395645</v>
      </c>
    </row>
    <row r="62" spans="1:10" ht="25.35" customHeight="1">
      <c r="A62" s="609" t="s">
        <v>598</v>
      </c>
      <c r="B62" s="245">
        <v>11993</v>
      </c>
      <c r="C62" s="245">
        <v>11357</v>
      </c>
      <c r="D62" s="260">
        <v>11782</v>
      </c>
      <c r="E62" s="245">
        <v>11623</v>
      </c>
      <c r="F62" s="245">
        <v>11752</v>
      </c>
      <c r="G62" s="361">
        <v>11529</v>
      </c>
      <c r="H62" s="260">
        <v>48606</v>
      </c>
      <c r="I62" s="245">
        <v>45165</v>
      </c>
      <c r="J62" s="360">
        <v>46755</v>
      </c>
    </row>
    <row r="63" spans="1:10" ht="16.350000000000001" customHeight="1">
      <c r="A63" s="609" t="s">
        <v>369</v>
      </c>
      <c r="B63" s="32">
        <v>93041</v>
      </c>
      <c r="C63" s="32">
        <v>91010</v>
      </c>
      <c r="D63" s="36">
        <v>94121</v>
      </c>
      <c r="E63" s="32">
        <v>93853</v>
      </c>
      <c r="F63" s="32">
        <v>96812</v>
      </c>
      <c r="G63" s="361">
        <v>104256</v>
      </c>
      <c r="H63" s="36">
        <v>353727</v>
      </c>
      <c r="I63" s="32">
        <v>370483</v>
      </c>
      <c r="J63" s="45">
        <v>372025</v>
      </c>
    </row>
    <row r="64" spans="1:10" ht="16.350000000000001" customHeight="1" thickBot="1">
      <c r="A64" s="610" t="s">
        <v>401</v>
      </c>
      <c r="B64" s="154">
        <v>51176</v>
      </c>
      <c r="C64" s="154">
        <v>50623</v>
      </c>
      <c r="D64" s="36">
        <v>51377</v>
      </c>
      <c r="E64" s="154">
        <v>51691</v>
      </c>
      <c r="F64" s="154">
        <v>54419</v>
      </c>
      <c r="G64" s="611">
        <v>53991</v>
      </c>
      <c r="H64" s="36">
        <v>228002</v>
      </c>
      <c r="I64" s="154">
        <v>200086</v>
      </c>
      <c r="J64" s="45">
        <v>204867</v>
      </c>
    </row>
    <row r="65" spans="1:10" ht="24.75" customHeight="1" thickTop="1" thickBot="1">
      <c r="A65" s="1057" t="s">
        <v>1086</v>
      </c>
      <c r="B65" s="1058"/>
      <c r="C65" s="1058"/>
      <c r="D65" s="1058"/>
      <c r="E65" s="1058"/>
      <c r="F65" s="1058"/>
      <c r="G65" s="1058"/>
      <c r="H65" s="1058"/>
      <c r="I65" s="1058"/>
      <c r="J65" s="1058"/>
    </row>
    <row r="66" spans="1:10" ht="25.35" customHeight="1" thickTop="1">
      <c r="A66" s="586" t="s">
        <v>391</v>
      </c>
      <c r="B66" s="606">
        <v>3764</v>
      </c>
      <c r="C66" s="606">
        <v>3578</v>
      </c>
      <c r="D66" s="606">
        <v>4274</v>
      </c>
      <c r="E66" s="606">
        <v>5299</v>
      </c>
      <c r="F66" s="606">
        <v>13304</v>
      </c>
      <c r="G66" s="607">
        <v>4414</v>
      </c>
      <c r="H66" s="608">
        <v>16325</v>
      </c>
      <c r="I66" s="606">
        <v>16181</v>
      </c>
      <c r="J66" s="589">
        <v>16915</v>
      </c>
    </row>
    <row r="67" spans="1:10" ht="16.350000000000001" customHeight="1">
      <c r="A67" s="609" t="s">
        <v>371</v>
      </c>
      <c r="B67" s="32">
        <v>6114</v>
      </c>
      <c r="C67" s="32">
        <v>7209</v>
      </c>
      <c r="D67" s="36">
        <v>8188</v>
      </c>
      <c r="E67" s="32">
        <v>6416</v>
      </c>
      <c r="F67" s="32">
        <v>7263</v>
      </c>
      <c r="G67" s="361">
        <v>7068</v>
      </c>
      <c r="H67" s="36">
        <v>26713</v>
      </c>
      <c r="I67" s="32">
        <v>22861</v>
      </c>
      <c r="J67" s="45">
        <v>27926</v>
      </c>
    </row>
    <row r="68" spans="1:10" ht="16.350000000000001" customHeight="1">
      <c r="A68" s="609" t="s">
        <v>403</v>
      </c>
      <c r="B68" s="32">
        <v>10881</v>
      </c>
      <c r="C68" s="32">
        <v>10523</v>
      </c>
      <c r="D68" s="36">
        <v>10316</v>
      </c>
      <c r="E68" s="32">
        <v>10811</v>
      </c>
      <c r="F68" s="32">
        <v>11743</v>
      </c>
      <c r="G68" s="361">
        <v>11147</v>
      </c>
      <c r="H68" s="36">
        <v>39290</v>
      </c>
      <c r="I68" s="32">
        <v>39083</v>
      </c>
      <c r="J68" s="45">
        <v>42531</v>
      </c>
    </row>
    <row r="69" spans="1:10" ht="16.350000000000001" customHeight="1">
      <c r="A69" s="609" t="s">
        <v>366</v>
      </c>
      <c r="B69" s="32">
        <v>104774</v>
      </c>
      <c r="C69" s="32">
        <v>103329</v>
      </c>
      <c r="D69" s="36">
        <v>104524</v>
      </c>
      <c r="E69" s="32">
        <v>107039</v>
      </c>
      <c r="F69" s="32">
        <v>114674</v>
      </c>
      <c r="G69" s="361">
        <v>88087</v>
      </c>
      <c r="H69" s="36">
        <v>446896</v>
      </c>
      <c r="I69" s="32">
        <v>426662</v>
      </c>
      <c r="J69" s="45">
        <v>419666</v>
      </c>
    </row>
    <row r="70" spans="1:10" ht="16.350000000000001" customHeight="1">
      <c r="A70" s="609" t="s">
        <v>392</v>
      </c>
      <c r="B70" s="32">
        <v>107101</v>
      </c>
      <c r="C70" s="32">
        <v>106741</v>
      </c>
      <c r="D70" s="36">
        <v>114052</v>
      </c>
      <c r="E70" s="32">
        <v>111671</v>
      </c>
      <c r="F70" s="32">
        <v>112720</v>
      </c>
      <c r="G70" s="361">
        <v>68723</v>
      </c>
      <c r="H70" s="36">
        <v>536982</v>
      </c>
      <c r="I70" s="32">
        <v>427885</v>
      </c>
      <c r="J70" s="45">
        <v>439564</v>
      </c>
    </row>
    <row r="71" spans="1:10" ht="16.350000000000001" customHeight="1">
      <c r="A71" s="609" t="s">
        <v>374</v>
      </c>
      <c r="B71" s="32">
        <v>15130</v>
      </c>
      <c r="C71" s="32">
        <v>14728</v>
      </c>
      <c r="D71" s="36">
        <v>15198</v>
      </c>
      <c r="E71" s="32">
        <v>15161</v>
      </c>
      <c r="F71" s="32">
        <v>18282</v>
      </c>
      <c r="G71" s="361">
        <v>16629</v>
      </c>
      <c r="H71" s="36">
        <v>58407</v>
      </c>
      <c r="I71" s="32">
        <v>58163</v>
      </c>
      <c r="J71" s="45">
        <v>60218</v>
      </c>
    </row>
    <row r="72" spans="1:10" ht="16.350000000000001" customHeight="1">
      <c r="A72" s="609" t="s">
        <v>375</v>
      </c>
      <c r="B72" s="32">
        <v>40207</v>
      </c>
      <c r="C72" s="32">
        <v>41317</v>
      </c>
      <c r="D72" s="36">
        <v>40704</v>
      </c>
      <c r="E72" s="32">
        <v>38789</v>
      </c>
      <c r="F72" s="32">
        <v>43555</v>
      </c>
      <c r="G72" s="361">
        <v>37668</v>
      </c>
      <c r="H72" s="36">
        <v>147531</v>
      </c>
      <c r="I72" s="32">
        <v>160000</v>
      </c>
      <c r="J72" s="45">
        <v>161016</v>
      </c>
    </row>
    <row r="73" spans="1:10" ht="16.350000000000001" customHeight="1">
      <c r="A73" s="609" t="s">
        <v>393</v>
      </c>
      <c r="B73" s="32">
        <v>1246</v>
      </c>
      <c r="C73" s="32">
        <v>1765</v>
      </c>
      <c r="D73" s="36">
        <v>1100</v>
      </c>
      <c r="E73" s="32">
        <v>2332</v>
      </c>
      <c r="F73" s="32">
        <v>3691</v>
      </c>
      <c r="G73" s="361">
        <v>851</v>
      </c>
      <c r="H73" s="36">
        <v>4816</v>
      </c>
      <c r="I73" s="32">
        <v>4414</v>
      </c>
      <c r="J73" s="45">
        <v>6444</v>
      </c>
    </row>
    <row r="74" spans="1:10" ht="16.350000000000001" customHeight="1">
      <c r="A74" s="609" t="s">
        <v>413</v>
      </c>
      <c r="B74" s="32">
        <v>21554</v>
      </c>
      <c r="C74" s="32">
        <v>22126</v>
      </c>
      <c r="D74" s="36">
        <v>20659</v>
      </c>
      <c r="E74" s="32">
        <v>23039</v>
      </c>
      <c r="F74" s="32">
        <v>28207</v>
      </c>
      <c r="G74" s="361">
        <v>27069</v>
      </c>
      <c r="H74" s="36">
        <v>85580</v>
      </c>
      <c r="I74" s="32">
        <v>83584</v>
      </c>
      <c r="J74" s="45">
        <v>87378</v>
      </c>
    </row>
    <row r="75" spans="1:10" ht="16.350000000000001" customHeight="1">
      <c r="A75" s="609" t="s">
        <v>377</v>
      </c>
      <c r="B75" s="32">
        <v>21760</v>
      </c>
      <c r="C75" s="32">
        <v>25013</v>
      </c>
      <c r="D75" s="36">
        <v>28288</v>
      </c>
      <c r="E75" s="32">
        <v>28377</v>
      </c>
      <c r="F75" s="32">
        <v>59656</v>
      </c>
      <c r="G75" s="361">
        <v>30974</v>
      </c>
      <c r="H75" s="36">
        <v>82796</v>
      </c>
      <c r="I75" s="32">
        <v>82550</v>
      </c>
      <c r="J75" s="45">
        <v>103438</v>
      </c>
    </row>
    <row r="76" spans="1:10" ht="16.350000000000001" customHeight="1">
      <c r="A76" s="590" t="s">
        <v>414</v>
      </c>
      <c r="B76" s="32">
        <v>5407</v>
      </c>
      <c r="C76" s="32">
        <v>5557</v>
      </c>
      <c r="D76" s="36">
        <v>5792</v>
      </c>
      <c r="E76" s="32">
        <v>5476</v>
      </c>
      <c r="F76" s="32">
        <v>6052</v>
      </c>
      <c r="G76" s="361">
        <v>4457</v>
      </c>
      <c r="H76" s="36">
        <v>21536</v>
      </c>
      <c r="I76" s="32">
        <v>20897</v>
      </c>
      <c r="J76" s="45">
        <v>22232</v>
      </c>
    </row>
    <row r="77" spans="1:10" ht="16.350000000000001" customHeight="1">
      <c r="A77" s="590" t="s">
        <v>378</v>
      </c>
      <c r="B77" s="32">
        <v>19459</v>
      </c>
      <c r="C77" s="32">
        <v>19574</v>
      </c>
      <c r="D77" s="36">
        <v>18637</v>
      </c>
      <c r="E77" s="32">
        <v>19120</v>
      </c>
      <c r="F77" s="32">
        <v>21013</v>
      </c>
      <c r="G77" s="361">
        <v>18307</v>
      </c>
      <c r="H77" s="36">
        <v>69440</v>
      </c>
      <c r="I77" s="32">
        <v>73270</v>
      </c>
      <c r="J77" s="45">
        <v>76791</v>
      </c>
    </row>
    <row r="78" spans="1:10" ht="16.350000000000001" customHeight="1">
      <c r="A78" s="590" t="s">
        <v>395</v>
      </c>
      <c r="B78" s="32">
        <v>37741</v>
      </c>
      <c r="C78" s="32">
        <v>37712</v>
      </c>
      <c r="D78" s="36">
        <v>36877</v>
      </c>
      <c r="E78" s="32">
        <v>37381</v>
      </c>
      <c r="F78" s="32">
        <v>38873</v>
      </c>
      <c r="G78" s="361">
        <v>38285</v>
      </c>
      <c r="H78" s="36">
        <v>149236</v>
      </c>
      <c r="I78" s="32">
        <v>148586</v>
      </c>
      <c r="J78" s="45">
        <v>149711</v>
      </c>
    </row>
    <row r="79" spans="1:10" ht="16.350000000000001" customHeight="1">
      <c r="A79" s="590" t="s">
        <v>396</v>
      </c>
      <c r="B79" s="32">
        <v>33837</v>
      </c>
      <c r="C79" s="32">
        <v>33917</v>
      </c>
      <c r="D79" s="36">
        <v>33239</v>
      </c>
      <c r="E79" s="32">
        <v>32141</v>
      </c>
      <c r="F79" s="32">
        <v>33567</v>
      </c>
      <c r="G79" s="361">
        <v>31356</v>
      </c>
      <c r="H79" s="36">
        <v>116771</v>
      </c>
      <c r="I79" s="32">
        <v>117585</v>
      </c>
      <c r="J79" s="45">
        <v>133133</v>
      </c>
    </row>
    <row r="80" spans="1:10" ht="16.350000000000001" customHeight="1">
      <c r="A80" s="590" t="s">
        <v>397</v>
      </c>
      <c r="B80" s="32">
        <v>11742</v>
      </c>
      <c r="C80" s="32">
        <v>12628</v>
      </c>
      <c r="D80" s="36">
        <v>13794</v>
      </c>
      <c r="E80" s="32">
        <v>14356</v>
      </c>
      <c r="F80" s="32">
        <v>15360</v>
      </c>
      <c r="G80" s="361">
        <v>15218</v>
      </c>
      <c r="H80" s="36">
        <v>54104</v>
      </c>
      <c r="I80" s="32">
        <v>46193</v>
      </c>
      <c r="J80" s="45">
        <v>52521</v>
      </c>
    </row>
    <row r="81" spans="1:10" ht="16.350000000000001" customHeight="1">
      <c r="A81" s="609" t="s">
        <v>367</v>
      </c>
      <c r="B81" s="245">
        <v>126083</v>
      </c>
      <c r="C81" s="245">
        <v>127456</v>
      </c>
      <c r="D81" s="260">
        <v>131441</v>
      </c>
      <c r="E81" s="245">
        <v>130607</v>
      </c>
      <c r="F81" s="245">
        <v>136963</v>
      </c>
      <c r="G81" s="361">
        <v>131248</v>
      </c>
      <c r="H81" s="260">
        <v>460429</v>
      </c>
      <c r="I81" s="245">
        <v>482185</v>
      </c>
      <c r="J81" s="360">
        <v>515587</v>
      </c>
    </row>
    <row r="82" spans="1:10" ht="16.350000000000001" customHeight="1">
      <c r="A82" s="609" t="s">
        <v>379</v>
      </c>
      <c r="B82" s="245">
        <v>8309</v>
      </c>
      <c r="C82" s="245">
        <v>8739</v>
      </c>
      <c r="D82" s="260">
        <v>9135</v>
      </c>
      <c r="E82" s="245">
        <v>8316</v>
      </c>
      <c r="F82" s="245">
        <v>9808</v>
      </c>
      <c r="G82" s="361">
        <v>9637</v>
      </c>
      <c r="H82" s="260">
        <v>34908</v>
      </c>
      <c r="I82" s="245">
        <v>38746</v>
      </c>
      <c r="J82" s="360">
        <v>34499</v>
      </c>
    </row>
    <row r="83" spans="1:10" ht="16.350000000000001" customHeight="1">
      <c r="A83" s="609" t="s">
        <v>415</v>
      </c>
      <c r="B83" s="245">
        <v>3695</v>
      </c>
      <c r="C83" s="245">
        <v>3657</v>
      </c>
      <c r="D83" s="260">
        <v>3206</v>
      </c>
      <c r="E83" s="245">
        <v>2344</v>
      </c>
      <c r="F83" s="245">
        <v>3080</v>
      </c>
      <c r="G83" s="361">
        <v>2354</v>
      </c>
      <c r="H83" s="260">
        <v>23334</v>
      </c>
      <c r="I83" s="245">
        <v>15942</v>
      </c>
      <c r="J83" s="360">
        <v>12902</v>
      </c>
    </row>
    <row r="84" spans="1:10" ht="16.350000000000001" customHeight="1">
      <c r="A84" s="609" t="s">
        <v>399</v>
      </c>
      <c r="B84" s="245">
        <v>10412</v>
      </c>
      <c r="C84" s="245">
        <v>10785</v>
      </c>
      <c r="D84" s="260">
        <v>10982</v>
      </c>
      <c r="E84" s="245">
        <v>10743</v>
      </c>
      <c r="F84" s="245">
        <v>11838</v>
      </c>
      <c r="G84" s="361">
        <v>8683</v>
      </c>
      <c r="H84" s="260">
        <v>31181</v>
      </c>
      <c r="I84" s="245">
        <v>40767</v>
      </c>
      <c r="J84" s="360">
        <v>42922</v>
      </c>
    </row>
    <row r="85" spans="1:10" ht="16.350000000000001" customHeight="1">
      <c r="A85" s="609" t="s">
        <v>386</v>
      </c>
      <c r="B85" s="245">
        <v>11509</v>
      </c>
      <c r="C85" s="245">
        <v>12598</v>
      </c>
      <c r="D85" s="260">
        <v>14443</v>
      </c>
      <c r="E85" s="245">
        <v>24851</v>
      </c>
      <c r="F85" s="245">
        <v>66470</v>
      </c>
      <c r="G85" s="361">
        <v>12765</v>
      </c>
      <c r="H85" s="260">
        <v>59540</v>
      </c>
      <c r="I85" s="245">
        <v>52387</v>
      </c>
      <c r="J85" s="360">
        <v>63401</v>
      </c>
    </row>
    <row r="86" spans="1:10" ht="16.350000000000001" customHeight="1">
      <c r="A86" s="609" t="s">
        <v>400</v>
      </c>
      <c r="B86" s="245">
        <v>24970</v>
      </c>
      <c r="C86" s="245">
        <v>28247</v>
      </c>
      <c r="D86" s="260">
        <v>33554</v>
      </c>
      <c r="E86" s="245">
        <v>29585</v>
      </c>
      <c r="F86" s="245">
        <v>37479</v>
      </c>
      <c r="G86" s="361">
        <v>47877</v>
      </c>
      <c r="H86" s="260">
        <v>91724</v>
      </c>
      <c r="I86" s="245">
        <v>87805</v>
      </c>
      <c r="J86" s="360">
        <v>116357</v>
      </c>
    </row>
    <row r="87" spans="1:10" ht="16.350000000000001" customHeight="1">
      <c r="A87" s="609" t="s">
        <v>387</v>
      </c>
      <c r="B87" s="245">
        <v>17330</v>
      </c>
      <c r="C87" s="245">
        <v>16892</v>
      </c>
      <c r="D87" s="260">
        <v>17657</v>
      </c>
      <c r="E87" s="245">
        <v>17295</v>
      </c>
      <c r="F87" s="245">
        <v>19856</v>
      </c>
      <c r="G87" s="361">
        <v>14685</v>
      </c>
      <c r="H87" s="260">
        <v>65388</v>
      </c>
      <c r="I87" s="245">
        <v>65350</v>
      </c>
      <c r="J87" s="360">
        <v>69173</v>
      </c>
    </row>
    <row r="88" spans="1:10" ht="16.350000000000001" customHeight="1">
      <c r="A88" s="609" t="s">
        <v>417</v>
      </c>
      <c r="B88" s="245">
        <v>31039</v>
      </c>
      <c r="C88" s="245">
        <v>34086</v>
      </c>
      <c r="D88" s="260">
        <v>35086</v>
      </c>
      <c r="E88" s="245">
        <v>36307</v>
      </c>
      <c r="F88" s="245">
        <v>42555</v>
      </c>
      <c r="G88" s="361">
        <v>49976</v>
      </c>
      <c r="H88" s="260">
        <v>127455</v>
      </c>
      <c r="I88" s="245">
        <v>114415</v>
      </c>
      <c r="J88" s="360">
        <v>136518</v>
      </c>
    </row>
    <row r="89" spans="1:10" ht="16.350000000000001" customHeight="1">
      <c r="A89" s="609" t="s">
        <v>597</v>
      </c>
      <c r="B89" s="245">
        <v>119393</v>
      </c>
      <c r="C89" s="245">
        <v>122767</v>
      </c>
      <c r="D89" s="260">
        <v>129683</v>
      </c>
      <c r="E89" s="245">
        <v>132495</v>
      </c>
      <c r="F89" s="245">
        <v>143269</v>
      </c>
      <c r="G89" s="361">
        <v>136086</v>
      </c>
      <c r="H89" s="260">
        <v>519757</v>
      </c>
      <c r="I89" s="245">
        <v>479442</v>
      </c>
      <c r="J89" s="360">
        <v>504338</v>
      </c>
    </row>
    <row r="90" spans="1:10" ht="25.35" customHeight="1">
      <c r="A90" s="609" t="s">
        <v>598</v>
      </c>
      <c r="B90" s="245">
        <v>8973</v>
      </c>
      <c r="C90" s="245">
        <v>9166</v>
      </c>
      <c r="D90" s="260">
        <v>9196</v>
      </c>
      <c r="E90" s="245">
        <v>9675</v>
      </c>
      <c r="F90" s="245">
        <v>9824</v>
      </c>
      <c r="G90" s="361">
        <v>10251</v>
      </c>
      <c r="H90" s="260">
        <v>36046</v>
      </c>
      <c r="I90" s="245">
        <v>35401</v>
      </c>
      <c r="J90" s="360">
        <v>37011</v>
      </c>
    </row>
    <row r="91" spans="1:10">
      <c r="A91" s="609" t="s">
        <v>369</v>
      </c>
      <c r="B91" s="32">
        <v>147350</v>
      </c>
      <c r="C91" s="32">
        <v>151943</v>
      </c>
      <c r="D91" s="36">
        <v>156960</v>
      </c>
      <c r="E91" s="32">
        <v>152787</v>
      </c>
      <c r="F91" s="32">
        <v>200356</v>
      </c>
      <c r="G91" s="361">
        <v>155170</v>
      </c>
      <c r="H91" s="36">
        <v>557404</v>
      </c>
      <c r="I91" s="32">
        <v>579169</v>
      </c>
      <c r="J91" s="45">
        <v>609040</v>
      </c>
    </row>
    <row r="92" spans="1:10" ht="15.75" thickBot="1">
      <c r="A92" s="610" t="s">
        <v>401</v>
      </c>
      <c r="B92" s="154">
        <v>38690</v>
      </c>
      <c r="C92" s="154">
        <v>39305</v>
      </c>
      <c r="D92" s="153">
        <v>40486</v>
      </c>
      <c r="E92" s="154">
        <v>42270</v>
      </c>
      <c r="F92" s="154">
        <v>42749</v>
      </c>
      <c r="G92" s="611">
        <v>43339</v>
      </c>
      <c r="H92" s="153">
        <v>151362</v>
      </c>
      <c r="I92" s="154">
        <v>146673</v>
      </c>
      <c r="J92" s="612">
        <v>160751</v>
      </c>
    </row>
    <row r="93" spans="1:10" ht="22.35" customHeight="1" thickTop="1">
      <c r="A93" s="622" t="s">
        <v>421</v>
      </c>
      <c r="B93" s="623"/>
      <c r="C93" s="623"/>
      <c r="D93" s="623"/>
      <c r="E93" s="623"/>
      <c r="F93" s="623"/>
      <c r="G93" s="623"/>
    </row>
    <row r="94" spans="1:10" ht="22.35" customHeight="1">
      <c r="A94" s="622" t="s">
        <v>610</v>
      </c>
      <c r="B94" s="623"/>
      <c r="C94" s="623"/>
      <c r="D94" s="623"/>
      <c r="E94" s="623"/>
      <c r="F94" s="623"/>
      <c r="G94" s="623"/>
      <c r="H94" s="620"/>
      <c r="I94" s="620"/>
      <c r="J94" s="620"/>
    </row>
    <row r="95" spans="1:10" ht="16.5">
      <c r="A95" s="622" t="s">
        <v>611</v>
      </c>
      <c r="B95" s="623"/>
      <c r="C95" s="623"/>
      <c r="D95" s="623"/>
      <c r="E95" s="623"/>
      <c r="F95" s="623"/>
      <c r="G95" s="623"/>
      <c r="H95" s="620"/>
      <c r="I95" s="620"/>
      <c r="J95" s="620"/>
    </row>
    <row r="96" spans="1:10" ht="16.5">
      <c r="A96" s="622" t="s">
        <v>93</v>
      </c>
      <c r="B96" s="623"/>
      <c r="C96" s="623"/>
      <c r="D96" s="623"/>
      <c r="E96" s="623"/>
      <c r="F96" s="623"/>
      <c r="G96" s="623"/>
      <c r="H96" s="620"/>
      <c r="I96" s="620"/>
      <c r="J96" s="620"/>
    </row>
    <row r="97" spans="1:10" ht="22.35" customHeight="1">
      <c r="A97" s="622" t="str">
        <f>'19'!A96</f>
        <v>국가들은 여러 지역에 포함되어 있을 수 있습니다. 각 지역에 포함된 국가들의 목록은 공표자료의 주석을 확인하거나 위 링크에서 확인하기를 바랍니다.</v>
      </c>
      <c r="B97" s="623"/>
      <c r="C97" s="623"/>
      <c r="D97" s="623"/>
      <c r="E97" s="623"/>
      <c r="F97" s="623"/>
      <c r="G97" s="623"/>
      <c r="H97" s="620"/>
      <c r="I97" s="620"/>
      <c r="J97" s="620"/>
    </row>
    <row r="98" spans="1:10" ht="16.5">
      <c r="A98" s="622"/>
      <c r="B98" s="623"/>
      <c r="C98" s="623"/>
      <c r="D98" s="623"/>
      <c r="E98" s="623"/>
      <c r="F98" s="623"/>
      <c r="G98" s="623"/>
      <c r="H98" s="620"/>
      <c r="I98" s="620"/>
      <c r="J98" s="620"/>
    </row>
    <row r="99" spans="1:10" ht="22.35" customHeight="1">
      <c r="A99" s="622" t="s">
        <v>612</v>
      </c>
      <c r="B99" s="623"/>
      <c r="C99" s="623"/>
      <c r="D99" s="623"/>
      <c r="E99" s="623"/>
      <c r="F99" s="623"/>
      <c r="G99" s="623"/>
      <c r="H99" s="620"/>
      <c r="I99" s="620"/>
      <c r="J99" s="620"/>
    </row>
    <row r="100" spans="1:10" ht="22.35" customHeight="1">
      <c r="A100" s="622" t="str">
        <f>'20'!A101</f>
        <v>지역 데이터는 보고시점의 그 지역을 구성하는 국가들의 데이터를 반영합니다.</v>
      </c>
      <c r="B100" s="623"/>
      <c r="C100" s="623"/>
      <c r="D100" s="623"/>
      <c r="E100" s="623"/>
      <c r="F100" s="623"/>
      <c r="G100" s="623"/>
      <c r="H100" s="620"/>
      <c r="I100" s="620"/>
      <c r="J100" s="620"/>
    </row>
    <row r="101" spans="1:10" ht="16.5">
      <c r="A101" s="622"/>
      <c r="B101" s="623"/>
      <c r="C101" s="623"/>
      <c r="D101" s="623"/>
      <c r="E101" s="623"/>
      <c r="F101" s="623"/>
      <c r="G101" s="623"/>
      <c r="H101" s="620"/>
      <c r="I101" s="620"/>
      <c r="J101" s="620"/>
    </row>
    <row r="102" spans="1:10" ht="22.35" customHeight="1">
      <c r="A102" s="622" t="s">
        <v>613</v>
      </c>
      <c r="B102" s="623"/>
      <c r="C102" s="623"/>
      <c r="D102" s="623"/>
      <c r="E102" s="623"/>
      <c r="F102" s="623"/>
      <c r="G102" s="623"/>
      <c r="H102" s="620"/>
      <c r="I102" s="620"/>
      <c r="J102" s="620"/>
    </row>
    <row r="103" spans="1:10" ht="16.5">
      <c r="A103" s="622" t="s">
        <v>614</v>
      </c>
      <c r="B103" s="623"/>
      <c r="C103" s="623"/>
      <c r="D103" s="623"/>
      <c r="E103" s="623"/>
      <c r="F103" s="623"/>
      <c r="G103" s="623"/>
      <c r="H103" s="620"/>
      <c r="I103" s="620"/>
      <c r="J103" s="620"/>
    </row>
    <row r="104" spans="1:10" ht="22.35" customHeight="1">
      <c r="A104" s="622" t="str">
        <f>'19'!A108</f>
        <v>이 표의 국가·지역 계절조정계열의 합은 공표자료의 Part A에 있는 상품 기반 계절조정계열의 합과 일치하지 않을 수 있습니다.</v>
      </c>
      <c r="B104" s="623"/>
      <c r="C104" s="623"/>
      <c r="D104" s="623"/>
      <c r="E104" s="623"/>
      <c r="F104" s="623"/>
      <c r="G104" s="623"/>
      <c r="H104" s="620"/>
      <c r="I104" s="620"/>
      <c r="J104" s="620"/>
    </row>
    <row r="105" spans="1:10" ht="16.5">
      <c r="A105" s="622" t="str">
        <f>'19'!A109</f>
        <v>사용자는 두 계절조정계열 사이의 비교를 할 때 주의하여야 합니다.</v>
      </c>
      <c r="B105" s="623"/>
      <c r="C105" s="623"/>
      <c r="D105" s="623"/>
      <c r="E105" s="623"/>
      <c r="F105" s="623"/>
      <c r="G105" s="623"/>
      <c r="H105" s="620"/>
      <c r="I105" s="620"/>
      <c r="J105" s="620"/>
    </row>
    <row r="106" spans="1:10" ht="16.5">
      <c r="A106" s="622"/>
      <c r="B106" s="623"/>
      <c r="C106" s="623"/>
      <c r="D106" s="623"/>
      <c r="E106" s="623"/>
      <c r="F106" s="623"/>
      <c r="G106" s="623"/>
      <c r="H106" s="620"/>
      <c r="I106" s="620"/>
      <c r="J106" s="620"/>
    </row>
    <row r="107" spans="1:10" ht="22.35" customHeight="1">
      <c r="A107" s="613" t="s">
        <v>615</v>
      </c>
    </row>
    <row r="108" spans="1:10">
      <c r="A108" s="613" t="s">
        <v>423</v>
      </c>
    </row>
    <row r="109" spans="1:10" ht="22.35" customHeight="1">
      <c r="A109" s="613" t="str">
        <f>'10'!A87</f>
        <v>데이터의 출처·비표본 오차·정의에 대한 정보는 공표자료의 주석을 확인하거나 위 링크에서 확인하기를 바랍니다.</v>
      </c>
      <c r="B109" s="616"/>
      <c r="C109" s="616"/>
      <c r="D109" s="616"/>
      <c r="E109" s="616"/>
      <c r="F109" s="616"/>
      <c r="G109" s="616"/>
      <c r="H109" s="616"/>
      <c r="I109" s="616"/>
      <c r="J109" s="616"/>
    </row>
    <row r="110" spans="1:10">
      <c r="A110" s="613"/>
    </row>
  </sheetData>
  <mergeCells count="3">
    <mergeCell ref="A65:J65"/>
    <mergeCell ref="A37:J37"/>
    <mergeCell ref="A9:J9"/>
  </mergeCells>
  <phoneticPr fontId="37" type="noConversion"/>
  <printOptions horizontalCentered="1"/>
  <pageMargins left="0.7" right="0.7" top="0.5" bottom="0.5" header="0.3" footer="0.3"/>
  <pageSetup scale="10" firstPageNumber="27" orientation="portrait" useFirstPageNumber="1" r:id="rId1"/>
  <customProperties>
    <customPr name="SourceTableID" r:id="rId2"/>
  </customPropertie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ACA2B-CCF3-46B9-B316-C142D5C347D6}">
  <sheetPr codeName="Sheet28">
    <pageSetUpPr fitToPage="1"/>
  </sheetPr>
  <dimension ref="A1:J111"/>
  <sheetViews>
    <sheetView showGridLines="0" zoomScale="85" zoomScaleNormal="85" zoomScaleSheetLayoutView="85" workbookViewId="0"/>
  </sheetViews>
  <sheetFormatPr defaultColWidth="10.6640625" defaultRowHeight="15"/>
  <cols>
    <col min="1" max="1" width="25.6640625" style="624" customWidth="1"/>
    <col min="2" max="10" width="9.6640625" style="624" customWidth="1"/>
    <col min="11" max="240" width="7.109375" style="621" customWidth="1"/>
    <col min="241" max="241" width="37.6640625" style="621" customWidth="1"/>
    <col min="242" max="16384" width="10.6640625" style="621"/>
  </cols>
  <sheetData>
    <row r="1" spans="1:10" ht="15.6" customHeight="1">
      <c r="A1" s="600"/>
      <c r="B1" s="618"/>
      <c r="C1" s="618"/>
      <c r="D1" s="619"/>
      <c r="E1" s="619"/>
      <c r="F1" s="619"/>
      <c r="G1" s="619"/>
      <c r="H1" s="620"/>
      <c r="I1" s="620"/>
      <c r="J1" s="620"/>
    </row>
    <row r="2" spans="1:10" ht="25.35" customHeight="1">
      <c r="A2" s="282" t="s">
        <v>42</v>
      </c>
      <c r="B2" s="282"/>
      <c r="C2" s="282"/>
      <c r="D2" s="282"/>
      <c r="E2" s="282"/>
      <c r="F2" s="282"/>
      <c r="G2" s="282"/>
      <c r="H2" s="282"/>
      <c r="I2" s="282"/>
      <c r="J2" s="282"/>
    </row>
    <row r="3" spans="1:10" ht="25.35" customHeight="1">
      <c r="A3" s="831" t="str">
        <f>VLOOKUP(A2,'Table of Contents'!A:C,3,0)</f>
        <v xml:space="preserve"> 지리별 계절조정계열</v>
      </c>
      <c r="B3" s="831"/>
      <c r="C3" s="831"/>
      <c r="D3" s="831"/>
      <c r="E3" s="831"/>
      <c r="F3" s="831"/>
      <c r="G3" s="831"/>
      <c r="H3" s="831"/>
      <c r="I3" s="831"/>
      <c r="J3" s="831"/>
    </row>
    <row r="4" spans="1:10" ht="45" customHeight="1">
      <c r="A4" s="835" t="s">
        <v>617</v>
      </c>
      <c r="B4" s="835"/>
      <c r="C4" s="835"/>
      <c r="D4" s="835"/>
      <c r="E4" s="835"/>
      <c r="F4" s="835"/>
      <c r="G4" s="835"/>
      <c r="H4" s="835"/>
      <c r="I4" s="835"/>
      <c r="J4" s="835"/>
    </row>
    <row r="5" spans="1:10" ht="45" customHeight="1">
      <c r="A5" s="823" t="str">
        <f>VLOOKUP(MID(A4,SEARCH(".",A4)+2,LEN(A4)),'Table of Contents'!B:C,2,0)</f>
        <v xml:space="preserve"> 특정 국가·지역별 서비스 무역</v>
      </c>
      <c r="B5" s="823"/>
      <c r="C5" s="823"/>
      <c r="D5" s="823"/>
      <c r="E5" s="823"/>
      <c r="F5" s="823"/>
      <c r="G5" s="823"/>
      <c r="H5" s="823"/>
      <c r="I5" s="823"/>
      <c r="J5" s="823"/>
    </row>
    <row r="6" spans="1:10" ht="20.100000000000001" customHeight="1">
      <c r="A6" s="7" t="s">
        <v>590</v>
      </c>
      <c r="B6" s="7"/>
      <c r="C6" s="7"/>
      <c r="D6" s="7"/>
      <c r="E6" s="7"/>
      <c r="F6" s="7"/>
      <c r="G6" s="7"/>
      <c r="H6" s="7"/>
      <c r="I6" s="7"/>
      <c r="J6" s="7"/>
    </row>
    <row r="7" spans="1:10" ht="20.100000000000001" customHeight="1" thickBot="1">
      <c r="A7" s="7" t="s">
        <v>1054</v>
      </c>
      <c r="B7" s="7"/>
      <c r="C7" s="7"/>
      <c r="D7" s="7"/>
      <c r="E7" s="7"/>
      <c r="F7" s="7"/>
      <c r="G7" s="7"/>
      <c r="H7" s="7"/>
      <c r="I7" s="7"/>
      <c r="J7" s="7"/>
    </row>
    <row r="8" spans="1:10" ht="50.1" customHeight="1" thickTop="1" thickBot="1">
      <c r="A8" s="576" t="s">
        <v>591</v>
      </c>
      <c r="B8" s="64" t="s">
        <v>604</v>
      </c>
      <c r="C8" s="64" t="s">
        <v>592</v>
      </c>
      <c r="D8" s="64" t="s">
        <v>593</v>
      </c>
      <c r="E8" s="64" t="s">
        <v>594</v>
      </c>
      <c r="F8" s="64" t="s">
        <v>605</v>
      </c>
      <c r="G8" s="65" t="s">
        <v>596</v>
      </c>
      <c r="H8" s="66" t="s">
        <v>606</v>
      </c>
      <c r="I8" s="66" t="s">
        <v>607</v>
      </c>
      <c r="J8" s="66" t="s">
        <v>608</v>
      </c>
    </row>
    <row r="9" spans="1:10" ht="24.75" customHeight="1" thickTop="1" thickBot="1">
      <c r="A9" s="1057" t="s">
        <v>1084</v>
      </c>
      <c r="B9" s="1057"/>
      <c r="C9" s="1057"/>
      <c r="D9" s="1057"/>
      <c r="E9" s="1057"/>
      <c r="F9" s="1057"/>
      <c r="G9" s="1057"/>
      <c r="H9" s="1057"/>
      <c r="I9" s="1057"/>
      <c r="J9" s="1057"/>
    </row>
    <row r="10" spans="1:10" ht="25.35" customHeight="1" thickTop="1">
      <c r="A10" s="586" t="s">
        <v>391</v>
      </c>
      <c r="B10" s="606">
        <v>3456</v>
      </c>
      <c r="C10" s="606">
        <v>3789</v>
      </c>
      <c r="D10" s="606">
        <v>3815</v>
      </c>
      <c r="E10" s="606">
        <v>3768</v>
      </c>
      <c r="F10" s="606">
        <v>3395</v>
      </c>
      <c r="G10" s="607">
        <v>3543</v>
      </c>
      <c r="H10" s="608">
        <v>12802</v>
      </c>
      <c r="I10" s="606">
        <v>14260</v>
      </c>
      <c r="J10" s="589">
        <v>14828</v>
      </c>
    </row>
    <row r="11" spans="1:10" ht="16.350000000000001" customHeight="1">
      <c r="A11" s="609" t="s">
        <v>371</v>
      </c>
      <c r="B11" s="32">
        <v>87</v>
      </c>
      <c r="C11" s="32">
        <v>124</v>
      </c>
      <c r="D11" s="36">
        <v>-76</v>
      </c>
      <c r="E11" s="32">
        <v>-62</v>
      </c>
      <c r="F11" s="32">
        <v>-280</v>
      </c>
      <c r="G11" s="361">
        <v>-214</v>
      </c>
      <c r="H11" s="36">
        <v>212</v>
      </c>
      <c r="I11" s="32">
        <v>334</v>
      </c>
      <c r="J11" s="45">
        <v>72</v>
      </c>
    </row>
    <row r="12" spans="1:10" ht="16.350000000000001" customHeight="1">
      <c r="A12" s="609" t="s">
        <v>403</v>
      </c>
      <c r="B12" s="32">
        <v>5517</v>
      </c>
      <c r="C12" s="32">
        <v>6055</v>
      </c>
      <c r="D12" s="36">
        <v>5639</v>
      </c>
      <c r="E12" s="32">
        <v>5890</v>
      </c>
      <c r="F12" s="32">
        <v>6015</v>
      </c>
      <c r="G12" s="361">
        <v>6273</v>
      </c>
      <c r="H12" s="36">
        <v>15762</v>
      </c>
      <c r="I12" s="32">
        <v>17512</v>
      </c>
      <c r="J12" s="45">
        <v>23102</v>
      </c>
    </row>
    <row r="13" spans="1:10" ht="16.350000000000001" customHeight="1">
      <c r="A13" s="609" t="s">
        <v>366</v>
      </c>
      <c r="B13" s="32">
        <v>8692</v>
      </c>
      <c r="C13" s="32">
        <v>7900</v>
      </c>
      <c r="D13" s="36">
        <v>8470</v>
      </c>
      <c r="E13" s="32">
        <v>8171</v>
      </c>
      <c r="F13" s="32">
        <v>7499</v>
      </c>
      <c r="G13" s="361">
        <v>7615</v>
      </c>
      <c r="H13" s="36">
        <v>28943</v>
      </c>
      <c r="I13" s="32">
        <v>31332</v>
      </c>
      <c r="J13" s="45">
        <v>33233</v>
      </c>
    </row>
    <row r="14" spans="1:10" ht="16.350000000000001" customHeight="1">
      <c r="A14" s="609" t="s">
        <v>392</v>
      </c>
      <c r="B14" s="32">
        <v>8172</v>
      </c>
      <c r="C14" s="32">
        <v>8436</v>
      </c>
      <c r="D14" s="36">
        <v>8537</v>
      </c>
      <c r="E14" s="32">
        <v>8018</v>
      </c>
      <c r="F14" s="32">
        <v>9004</v>
      </c>
      <c r="G14" s="361">
        <v>8340</v>
      </c>
      <c r="H14" s="36">
        <v>17311</v>
      </c>
      <c r="I14" s="32">
        <v>28410</v>
      </c>
      <c r="J14" s="45">
        <v>33164</v>
      </c>
    </row>
    <row r="15" spans="1:10" ht="16.350000000000001" customHeight="1">
      <c r="A15" s="609" t="s">
        <v>374</v>
      </c>
      <c r="B15" s="32">
        <v>-336</v>
      </c>
      <c r="C15" s="32">
        <v>-762</v>
      </c>
      <c r="D15" s="36">
        <v>-1004</v>
      </c>
      <c r="E15" s="32">
        <v>-626</v>
      </c>
      <c r="F15" s="32">
        <v>-1137</v>
      </c>
      <c r="G15" s="361">
        <v>-1245</v>
      </c>
      <c r="H15" s="36">
        <v>-4127</v>
      </c>
      <c r="I15" s="32">
        <v>-1209</v>
      </c>
      <c r="J15" s="45">
        <v>-2727</v>
      </c>
    </row>
    <row r="16" spans="1:10" ht="16.350000000000001" customHeight="1">
      <c r="A16" s="609" t="s">
        <v>375</v>
      </c>
      <c r="B16" s="32">
        <v>-334</v>
      </c>
      <c r="C16" s="32">
        <v>-624</v>
      </c>
      <c r="D16" s="36">
        <v>-1036</v>
      </c>
      <c r="E16" s="32">
        <v>-693</v>
      </c>
      <c r="F16" s="32">
        <v>-421</v>
      </c>
      <c r="G16" s="361">
        <v>-1215</v>
      </c>
      <c r="H16" s="36">
        <v>-2457</v>
      </c>
      <c r="I16" s="32">
        <v>-3098</v>
      </c>
      <c r="J16" s="45">
        <v>-2687</v>
      </c>
    </row>
    <row r="17" spans="1:10" ht="16.350000000000001" customHeight="1">
      <c r="A17" s="609" t="s">
        <v>393</v>
      </c>
      <c r="B17" s="32">
        <v>10</v>
      </c>
      <c r="C17" s="32">
        <v>-71</v>
      </c>
      <c r="D17" s="36">
        <v>258</v>
      </c>
      <c r="E17" s="32">
        <v>135</v>
      </c>
      <c r="F17" s="32">
        <v>93</v>
      </c>
      <c r="G17" s="361">
        <v>125</v>
      </c>
      <c r="H17" s="36">
        <v>502</v>
      </c>
      <c r="I17" s="32">
        <v>882</v>
      </c>
      <c r="J17" s="45">
        <v>331</v>
      </c>
    </row>
    <row r="18" spans="1:10" ht="16.350000000000001" customHeight="1">
      <c r="A18" s="609" t="s">
        <v>413</v>
      </c>
      <c r="B18" s="32">
        <v>184</v>
      </c>
      <c r="C18" s="32">
        <v>154</v>
      </c>
      <c r="D18" s="36">
        <v>-103</v>
      </c>
      <c r="E18" s="32">
        <v>-132</v>
      </c>
      <c r="F18" s="32">
        <v>-1337</v>
      </c>
      <c r="G18" s="361">
        <v>-1118</v>
      </c>
      <c r="H18" s="36">
        <v>-4550</v>
      </c>
      <c r="I18" s="32">
        <v>-76</v>
      </c>
      <c r="J18" s="45">
        <v>102</v>
      </c>
    </row>
    <row r="19" spans="1:10" ht="16.350000000000001" customHeight="1">
      <c r="A19" s="609" t="s">
        <v>377</v>
      </c>
      <c r="B19" s="32">
        <v>13318</v>
      </c>
      <c r="C19" s="32">
        <v>12626</v>
      </c>
      <c r="D19" s="36">
        <v>13639</v>
      </c>
      <c r="E19" s="32">
        <v>13751</v>
      </c>
      <c r="F19" s="32">
        <v>17521</v>
      </c>
      <c r="G19" s="361">
        <v>17520</v>
      </c>
      <c r="H19" s="36">
        <v>51972</v>
      </c>
      <c r="I19" s="32">
        <v>43800</v>
      </c>
      <c r="J19" s="45">
        <v>53335</v>
      </c>
    </row>
    <row r="20" spans="1:10" ht="16.350000000000001" customHeight="1">
      <c r="A20" s="590" t="s">
        <v>414</v>
      </c>
      <c r="B20" s="32">
        <v>-379</v>
      </c>
      <c r="C20" s="32">
        <v>126</v>
      </c>
      <c r="D20" s="36">
        <v>-75</v>
      </c>
      <c r="E20" s="32">
        <v>-128</v>
      </c>
      <c r="F20" s="32">
        <v>-280</v>
      </c>
      <c r="G20" s="361">
        <v>-43</v>
      </c>
      <c r="H20" s="36">
        <v>-3966</v>
      </c>
      <c r="I20" s="32">
        <v>-2038</v>
      </c>
      <c r="J20" s="45">
        <v>-457</v>
      </c>
    </row>
    <row r="21" spans="1:10" ht="16.350000000000001" customHeight="1">
      <c r="A21" s="590" t="s">
        <v>378</v>
      </c>
      <c r="B21" s="32">
        <v>-912</v>
      </c>
      <c r="C21" s="32">
        <v>-1070</v>
      </c>
      <c r="D21" s="36">
        <v>-1244</v>
      </c>
      <c r="E21" s="32">
        <v>-1125</v>
      </c>
      <c r="F21" s="32">
        <v>-972</v>
      </c>
      <c r="G21" s="361">
        <v>-1032</v>
      </c>
      <c r="H21" s="36">
        <v>-2913</v>
      </c>
      <c r="I21" s="32">
        <v>-3447</v>
      </c>
      <c r="J21" s="45">
        <v>-4352</v>
      </c>
    </row>
    <row r="22" spans="1:10" ht="16.350000000000001" customHeight="1">
      <c r="A22" s="590" t="s">
        <v>395</v>
      </c>
      <c r="B22" s="32">
        <v>2416</v>
      </c>
      <c r="C22" s="32">
        <v>2058</v>
      </c>
      <c r="D22" s="36">
        <v>1700</v>
      </c>
      <c r="E22" s="32">
        <v>746</v>
      </c>
      <c r="F22" s="32">
        <v>1337</v>
      </c>
      <c r="G22" s="361">
        <v>271</v>
      </c>
      <c r="H22" s="36">
        <v>3832</v>
      </c>
      <c r="I22" s="32">
        <v>9064</v>
      </c>
      <c r="J22" s="45">
        <v>6921</v>
      </c>
    </row>
    <row r="23" spans="1:10" ht="16.350000000000001" customHeight="1">
      <c r="A23" s="590" t="s">
        <v>396</v>
      </c>
      <c r="B23" s="32">
        <v>3042</v>
      </c>
      <c r="C23" s="32">
        <v>2753</v>
      </c>
      <c r="D23" s="36">
        <v>2853</v>
      </c>
      <c r="E23" s="32">
        <v>2897</v>
      </c>
      <c r="F23" s="32">
        <v>2598</v>
      </c>
      <c r="G23" s="361">
        <v>2769</v>
      </c>
      <c r="H23" s="36">
        <v>7809</v>
      </c>
      <c r="I23" s="32">
        <v>10653</v>
      </c>
      <c r="J23" s="45">
        <v>11546</v>
      </c>
    </row>
    <row r="24" spans="1:10" ht="16.350000000000001" customHeight="1">
      <c r="A24" s="590" t="s">
        <v>397</v>
      </c>
      <c r="B24" s="32">
        <v>426</v>
      </c>
      <c r="C24" s="32">
        <v>436</v>
      </c>
      <c r="D24" s="36">
        <v>455</v>
      </c>
      <c r="E24" s="32">
        <v>357</v>
      </c>
      <c r="F24" s="32">
        <v>275</v>
      </c>
      <c r="G24" s="361">
        <v>407</v>
      </c>
      <c r="H24" s="36">
        <v>1629</v>
      </c>
      <c r="I24" s="32">
        <v>1444</v>
      </c>
      <c r="J24" s="45">
        <v>1673</v>
      </c>
    </row>
    <row r="25" spans="1:10" ht="16.350000000000001" customHeight="1">
      <c r="A25" s="609" t="s">
        <v>367</v>
      </c>
      <c r="B25" s="245">
        <v>978</v>
      </c>
      <c r="C25" s="245">
        <v>1555</v>
      </c>
      <c r="D25" s="260">
        <v>1601</v>
      </c>
      <c r="E25" s="245">
        <v>1146</v>
      </c>
      <c r="F25" s="245">
        <v>2473</v>
      </c>
      <c r="G25" s="361">
        <v>1676</v>
      </c>
      <c r="H25" s="260">
        <v>202</v>
      </c>
      <c r="I25" s="245">
        <v>2769</v>
      </c>
      <c r="J25" s="360">
        <v>5279</v>
      </c>
    </row>
    <row r="26" spans="1:10" ht="16.350000000000001" customHeight="1">
      <c r="A26" s="609" t="s">
        <v>379</v>
      </c>
      <c r="B26" s="245">
        <v>5409</v>
      </c>
      <c r="C26" s="245">
        <v>7259</v>
      </c>
      <c r="D26" s="260">
        <v>4064</v>
      </c>
      <c r="E26" s="245">
        <v>4328</v>
      </c>
      <c r="F26" s="245">
        <v>5396</v>
      </c>
      <c r="G26" s="361">
        <v>5362</v>
      </c>
      <c r="H26" s="260">
        <v>22520</v>
      </c>
      <c r="I26" s="245">
        <v>20000</v>
      </c>
      <c r="J26" s="360">
        <v>21060</v>
      </c>
    </row>
    <row r="27" spans="1:10" ht="16.350000000000001" customHeight="1">
      <c r="A27" s="609" t="s">
        <v>415</v>
      </c>
      <c r="B27" s="245">
        <v>2382</v>
      </c>
      <c r="C27" s="245">
        <v>2326</v>
      </c>
      <c r="D27" s="260">
        <v>2224</v>
      </c>
      <c r="E27" s="245">
        <v>2267</v>
      </c>
      <c r="F27" s="245">
        <v>2615</v>
      </c>
      <c r="G27" s="361">
        <v>2749</v>
      </c>
      <c r="H27" s="260">
        <v>8487</v>
      </c>
      <c r="I27" s="245">
        <v>8932</v>
      </c>
      <c r="J27" s="360">
        <v>9199</v>
      </c>
    </row>
    <row r="28" spans="1:10" ht="16.350000000000001" customHeight="1">
      <c r="A28" s="609" t="s">
        <v>399</v>
      </c>
      <c r="B28" s="245">
        <v>6953</v>
      </c>
      <c r="C28" s="245">
        <v>6183</v>
      </c>
      <c r="D28" s="260">
        <v>6001</v>
      </c>
      <c r="E28" s="245">
        <v>5933</v>
      </c>
      <c r="F28" s="245">
        <v>6893</v>
      </c>
      <c r="G28" s="361">
        <v>6512</v>
      </c>
      <c r="H28" s="260">
        <v>24216</v>
      </c>
      <c r="I28" s="245">
        <v>26554</v>
      </c>
      <c r="J28" s="360">
        <v>25069</v>
      </c>
    </row>
    <row r="29" spans="1:10" ht="16.350000000000001" customHeight="1">
      <c r="A29" s="609" t="s">
        <v>386</v>
      </c>
      <c r="B29" s="245">
        <v>6723</v>
      </c>
      <c r="C29" s="245">
        <v>7088</v>
      </c>
      <c r="D29" s="260">
        <v>7201</v>
      </c>
      <c r="E29" s="245">
        <v>8690</v>
      </c>
      <c r="F29" s="245">
        <v>6555</v>
      </c>
      <c r="G29" s="361">
        <v>7812</v>
      </c>
      <c r="H29" s="260">
        <v>20858</v>
      </c>
      <c r="I29" s="245">
        <v>22696</v>
      </c>
      <c r="J29" s="360">
        <v>29702</v>
      </c>
    </row>
    <row r="30" spans="1:10" ht="16.350000000000001" customHeight="1">
      <c r="A30" s="609" t="s">
        <v>400</v>
      </c>
      <c r="B30" s="245">
        <v>127</v>
      </c>
      <c r="C30" s="245">
        <v>90</v>
      </c>
      <c r="D30" s="260">
        <v>211</v>
      </c>
      <c r="E30" s="245">
        <v>65</v>
      </c>
      <c r="F30" s="245">
        <v>-167</v>
      </c>
      <c r="G30" s="361">
        <v>371</v>
      </c>
      <c r="H30" s="260">
        <v>-3571</v>
      </c>
      <c r="I30" s="245">
        <v>434</v>
      </c>
      <c r="J30" s="360">
        <v>494</v>
      </c>
    </row>
    <row r="31" spans="1:10" ht="16.350000000000001" customHeight="1">
      <c r="A31" s="609" t="s">
        <v>387</v>
      </c>
      <c r="B31" s="245">
        <v>1938</v>
      </c>
      <c r="C31" s="245">
        <v>2276</v>
      </c>
      <c r="D31" s="260">
        <v>457</v>
      </c>
      <c r="E31" s="245">
        <v>1686</v>
      </c>
      <c r="F31" s="245">
        <v>2027</v>
      </c>
      <c r="G31" s="361">
        <v>1977</v>
      </c>
      <c r="H31" s="260">
        <v>9850</v>
      </c>
      <c r="I31" s="245">
        <v>6415</v>
      </c>
      <c r="J31" s="360">
        <v>6357</v>
      </c>
    </row>
    <row r="32" spans="1:10" ht="16.350000000000001" customHeight="1">
      <c r="A32" s="609" t="s">
        <v>417</v>
      </c>
      <c r="B32" s="245">
        <v>709</v>
      </c>
      <c r="C32" s="245">
        <v>334</v>
      </c>
      <c r="D32" s="260">
        <v>336</v>
      </c>
      <c r="E32" s="245">
        <v>318</v>
      </c>
      <c r="F32" s="245">
        <v>356</v>
      </c>
      <c r="G32" s="361">
        <v>302</v>
      </c>
      <c r="H32" s="260">
        <v>1596</v>
      </c>
      <c r="I32" s="245">
        <v>1766</v>
      </c>
      <c r="J32" s="360">
        <v>1698</v>
      </c>
    </row>
    <row r="33" spans="1:10" ht="16.350000000000001" customHeight="1">
      <c r="A33" s="609" t="s">
        <v>597</v>
      </c>
      <c r="B33" s="245">
        <v>9691</v>
      </c>
      <c r="C33" s="245">
        <v>8617</v>
      </c>
      <c r="D33" s="260">
        <v>13560</v>
      </c>
      <c r="E33" s="245">
        <v>13063</v>
      </c>
      <c r="F33" s="245">
        <v>11312</v>
      </c>
      <c r="G33" s="361">
        <v>10711</v>
      </c>
      <c r="H33" s="260">
        <v>43916</v>
      </c>
      <c r="I33" s="245">
        <v>45901</v>
      </c>
      <c r="J33" s="360">
        <v>44931</v>
      </c>
    </row>
    <row r="34" spans="1:10" ht="25.35" customHeight="1">
      <c r="A34" s="609" t="s">
        <v>598</v>
      </c>
      <c r="B34" s="245" t="s">
        <v>609</v>
      </c>
      <c r="C34" s="245" t="s">
        <v>609</v>
      </c>
      <c r="D34" s="260" t="s">
        <v>609</v>
      </c>
      <c r="E34" s="245" t="s">
        <v>609</v>
      </c>
      <c r="F34" s="245" t="s">
        <v>609</v>
      </c>
      <c r="G34" s="361" t="s">
        <v>609</v>
      </c>
      <c r="H34" s="260" t="s">
        <v>609</v>
      </c>
      <c r="I34" s="245" t="s">
        <v>609</v>
      </c>
      <c r="J34" s="360" t="s">
        <v>609</v>
      </c>
    </row>
    <row r="35" spans="1:10" ht="16.350000000000001" customHeight="1">
      <c r="A35" s="609" t="s">
        <v>369</v>
      </c>
      <c r="B35" s="32">
        <v>22961</v>
      </c>
      <c r="C35" s="32">
        <v>22175</v>
      </c>
      <c r="D35" s="36">
        <v>21995</v>
      </c>
      <c r="E35" s="32">
        <v>21462</v>
      </c>
      <c r="F35" s="32">
        <v>26930</v>
      </c>
      <c r="G35" s="361">
        <v>26010</v>
      </c>
      <c r="H35" s="36">
        <v>74684</v>
      </c>
      <c r="I35" s="32">
        <v>73287</v>
      </c>
      <c r="J35" s="45">
        <v>88594</v>
      </c>
    </row>
    <row r="36" spans="1:10" ht="16.350000000000001" customHeight="1" thickBot="1">
      <c r="A36" s="610" t="s">
        <v>401</v>
      </c>
      <c r="B36" s="154">
        <v>3967</v>
      </c>
      <c r="C36" s="154">
        <v>4375</v>
      </c>
      <c r="D36" s="36">
        <v>2635</v>
      </c>
      <c r="E36" s="154">
        <v>4278</v>
      </c>
      <c r="F36" s="154">
        <v>2473</v>
      </c>
      <c r="G36" s="611">
        <v>3322</v>
      </c>
      <c r="H36" s="36">
        <v>27849</v>
      </c>
      <c r="I36" s="154">
        <v>17559</v>
      </c>
      <c r="J36" s="45">
        <v>15255</v>
      </c>
    </row>
    <row r="37" spans="1:10" ht="24.75" customHeight="1" thickTop="1" thickBot="1">
      <c r="A37" s="1057" t="s">
        <v>1085</v>
      </c>
      <c r="B37" s="1058"/>
      <c r="C37" s="1058"/>
      <c r="D37" s="1058"/>
      <c r="E37" s="1058"/>
      <c r="F37" s="1058"/>
      <c r="G37" s="1058"/>
      <c r="H37" s="1058"/>
      <c r="I37" s="1058"/>
      <c r="J37" s="1058"/>
    </row>
    <row r="38" spans="1:10" ht="25.35" customHeight="1" thickTop="1">
      <c r="A38" s="586" t="s">
        <v>391</v>
      </c>
      <c r="B38" s="606">
        <v>6411</v>
      </c>
      <c r="C38" s="606">
        <v>6646</v>
      </c>
      <c r="D38" s="606">
        <v>6662</v>
      </c>
      <c r="E38" s="606">
        <v>6880</v>
      </c>
      <c r="F38" s="606">
        <v>6698</v>
      </c>
      <c r="G38" s="607">
        <v>6820</v>
      </c>
      <c r="H38" s="608">
        <v>22373</v>
      </c>
      <c r="I38" s="606">
        <v>25552</v>
      </c>
      <c r="J38" s="589">
        <v>26599</v>
      </c>
    </row>
    <row r="39" spans="1:10" ht="16.350000000000001" customHeight="1">
      <c r="A39" s="609" t="s">
        <v>371</v>
      </c>
      <c r="B39" s="32">
        <v>1443</v>
      </c>
      <c r="C39" s="32">
        <v>1650</v>
      </c>
      <c r="D39" s="36">
        <v>1577</v>
      </c>
      <c r="E39" s="32">
        <v>1627</v>
      </c>
      <c r="F39" s="32">
        <v>1329</v>
      </c>
      <c r="G39" s="361">
        <v>1467</v>
      </c>
      <c r="H39" s="36">
        <v>5786</v>
      </c>
      <c r="I39" s="32">
        <v>6199</v>
      </c>
      <c r="J39" s="45">
        <v>6297</v>
      </c>
    </row>
    <row r="40" spans="1:10" ht="16.350000000000001" customHeight="1">
      <c r="A40" s="609" t="s">
        <v>403</v>
      </c>
      <c r="B40" s="32">
        <v>7137</v>
      </c>
      <c r="C40" s="32">
        <v>7665</v>
      </c>
      <c r="D40" s="36">
        <v>7221</v>
      </c>
      <c r="E40" s="32">
        <v>7561</v>
      </c>
      <c r="F40" s="32">
        <v>7812</v>
      </c>
      <c r="G40" s="361">
        <v>8026</v>
      </c>
      <c r="H40" s="36">
        <v>21080</v>
      </c>
      <c r="I40" s="32">
        <v>23787</v>
      </c>
      <c r="J40" s="45">
        <v>29584</v>
      </c>
    </row>
    <row r="41" spans="1:10" ht="16.350000000000001" customHeight="1">
      <c r="A41" s="609" t="s">
        <v>366</v>
      </c>
      <c r="B41" s="32">
        <v>22299</v>
      </c>
      <c r="C41" s="32">
        <v>21981</v>
      </c>
      <c r="D41" s="36">
        <v>22975</v>
      </c>
      <c r="E41" s="32">
        <v>23013</v>
      </c>
      <c r="F41" s="32">
        <v>22010</v>
      </c>
      <c r="G41" s="361">
        <v>21413</v>
      </c>
      <c r="H41" s="36">
        <v>77157</v>
      </c>
      <c r="I41" s="32">
        <v>86387</v>
      </c>
      <c r="J41" s="45">
        <v>90267</v>
      </c>
    </row>
    <row r="42" spans="1:10" ht="16.350000000000001" customHeight="1">
      <c r="A42" s="609" t="s">
        <v>392</v>
      </c>
      <c r="B42" s="32">
        <v>13222</v>
      </c>
      <c r="C42" s="32">
        <v>13708</v>
      </c>
      <c r="D42" s="36">
        <v>13959</v>
      </c>
      <c r="E42" s="32">
        <v>14136</v>
      </c>
      <c r="F42" s="32">
        <v>14349</v>
      </c>
      <c r="G42" s="361">
        <v>14025</v>
      </c>
      <c r="H42" s="36">
        <v>42724</v>
      </c>
      <c r="I42" s="32">
        <v>47713</v>
      </c>
      <c r="J42" s="45">
        <v>55025</v>
      </c>
    </row>
    <row r="43" spans="1:10" ht="16.350000000000001" customHeight="1">
      <c r="A43" s="609" t="s">
        <v>374</v>
      </c>
      <c r="B43" s="32">
        <v>7164</v>
      </c>
      <c r="C43" s="32">
        <v>7162</v>
      </c>
      <c r="D43" s="36">
        <v>7302</v>
      </c>
      <c r="E43" s="32">
        <v>7205</v>
      </c>
      <c r="F43" s="32">
        <v>6994</v>
      </c>
      <c r="G43" s="361">
        <v>6897</v>
      </c>
      <c r="H43" s="36">
        <v>22871</v>
      </c>
      <c r="I43" s="32">
        <v>27128</v>
      </c>
      <c r="J43" s="45">
        <v>28832</v>
      </c>
    </row>
    <row r="44" spans="1:10" ht="16.350000000000001" customHeight="1">
      <c r="A44" s="609" t="s">
        <v>375</v>
      </c>
      <c r="B44" s="32">
        <v>10963</v>
      </c>
      <c r="C44" s="32">
        <v>11354</v>
      </c>
      <c r="D44" s="36">
        <v>11160</v>
      </c>
      <c r="E44" s="32">
        <v>11482</v>
      </c>
      <c r="F44" s="32">
        <v>11636</v>
      </c>
      <c r="G44" s="361">
        <v>10961</v>
      </c>
      <c r="H44" s="36">
        <v>40246</v>
      </c>
      <c r="I44" s="32">
        <v>42756</v>
      </c>
      <c r="J44" s="45">
        <v>44960</v>
      </c>
    </row>
    <row r="45" spans="1:10" ht="16.350000000000001" customHeight="1">
      <c r="A45" s="609" t="s">
        <v>393</v>
      </c>
      <c r="B45" s="32">
        <v>3629</v>
      </c>
      <c r="C45" s="32">
        <v>3673</v>
      </c>
      <c r="D45" s="36">
        <v>3965</v>
      </c>
      <c r="E45" s="32">
        <v>4078</v>
      </c>
      <c r="F45" s="32">
        <v>4103</v>
      </c>
      <c r="G45" s="361">
        <v>4247</v>
      </c>
      <c r="H45" s="36">
        <v>12903</v>
      </c>
      <c r="I45" s="32">
        <v>13096</v>
      </c>
      <c r="J45" s="45">
        <v>15345</v>
      </c>
    </row>
    <row r="46" spans="1:10" ht="16.350000000000001" customHeight="1">
      <c r="A46" s="609" t="s">
        <v>413</v>
      </c>
      <c r="B46" s="32">
        <v>9844</v>
      </c>
      <c r="C46" s="32">
        <v>10295</v>
      </c>
      <c r="D46" s="36">
        <v>10650</v>
      </c>
      <c r="E46" s="32">
        <v>10962</v>
      </c>
      <c r="F46" s="32">
        <v>10461</v>
      </c>
      <c r="G46" s="361">
        <v>11012</v>
      </c>
      <c r="H46" s="36">
        <v>28733</v>
      </c>
      <c r="I46" s="32">
        <v>36010</v>
      </c>
      <c r="J46" s="45">
        <v>41751</v>
      </c>
    </row>
    <row r="47" spans="1:10" ht="16.350000000000001" customHeight="1">
      <c r="A47" s="609" t="s">
        <v>377</v>
      </c>
      <c r="B47" s="32">
        <v>20161</v>
      </c>
      <c r="C47" s="32">
        <v>19920</v>
      </c>
      <c r="D47" s="36">
        <v>20953</v>
      </c>
      <c r="E47" s="32">
        <v>22237</v>
      </c>
      <c r="F47" s="32">
        <v>25315</v>
      </c>
      <c r="G47" s="361">
        <v>25581</v>
      </c>
      <c r="H47" s="36">
        <v>76896</v>
      </c>
      <c r="I47" s="32">
        <v>71322</v>
      </c>
      <c r="J47" s="45">
        <v>83272</v>
      </c>
    </row>
    <row r="48" spans="1:10" ht="16.350000000000001" customHeight="1">
      <c r="A48" s="590" t="s">
        <v>414</v>
      </c>
      <c r="B48" s="32">
        <v>2058</v>
      </c>
      <c r="C48" s="32">
        <v>2269</v>
      </c>
      <c r="D48" s="36">
        <v>2226</v>
      </c>
      <c r="E48" s="32">
        <v>2229</v>
      </c>
      <c r="F48" s="32">
        <v>2262</v>
      </c>
      <c r="G48" s="361">
        <v>2397</v>
      </c>
      <c r="H48" s="36">
        <v>6260</v>
      </c>
      <c r="I48" s="32">
        <v>6812</v>
      </c>
      <c r="J48" s="45">
        <v>8781</v>
      </c>
    </row>
    <row r="49" spans="1:10" ht="16.350000000000001" customHeight="1">
      <c r="A49" s="590" t="s">
        <v>378</v>
      </c>
      <c r="B49" s="32">
        <v>2898</v>
      </c>
      <c r="C49" s="32">
        <v>3022</v>
      </c>
      <c r="D49" s="36">
        <v>3029</v>
      </c>
      <c r="E49" s="32">
        <v>3077</v>
      </c>
      <c r="F49" s="32">
        <v>3090</v>
      </c>
      <c r="G49" s="361">
        <v>3396</v>
      </c>
      <c r="H49" s="36">
        <v>8702</v>
      </c>
      <c r="I49" s="32">
        <v>10540</v>
      </c>
      <c r="J49" s="45">
        <v>12027</v>
      </c>
    </row>
    <row r="50" spans="1:10" ht="16.350000000000001" customHeight="1">
      <c r="A50" s="590" t="s">
        <v>395</v>
      </c>
      <c r="B50" s="32">
        <v>11940</v>
      </c>
      <c r="C50" s="32">
        <v>12207</v>
      </c>
      <c r="D50" s="36">
        <v>12596</v>
      </c>
      <c r="E50" s="32">
        <v>12633</v>
      </c>
      <c r="F50" s="32">
        <v>12768</v>
      </c>
      <c r="G50" s="361">
        <v>12851</v>
      </c>
      <c r="H50" s="36">
        <v>41288</v>
      </c>
      <c r="I50" s="32">
        <v>46545</v>
      </c>
      <c r="J50" s="45">
        <v>49377</v>
      </c>
    </row>
    <row r="51" spans="1:10" ht="16.350000000000001" customHeight="1">
      <c r="A51" s="590" t="s">
        <v>396</v>
      </c>
      <c r="B51" s="32">
        <v>6737</v>
      </c>
      <c r="C51" s="32">
        <v>6729</v>
      </c>
      <c r="D51" s="36">
        <v>6633</v>
      </c>
      <c r="E51" s="32">
        <v>6902</v>
      </c>
      <c r="F51" s="32">
        <v>6783</v>
      </c>
      <c r="G51" s="361">
        <v>7046</v>
      </c>
      <c r="H51" s="36">
        <v>23243</v>
      </c>
      <c r="I51" s="32">
        <v>25587</v>
      </c>
      <c r="J51" s="45">
        <v>27002</v>
      </c>
    </row>
    <row r="52" spans="1:10" ht="16.350000000000001" customHeight="1">
      <c r="A52" s="590" t="s">
        <v>397</v>
      </c>
      <c r="B52" s="32">
        <v>958</v>
      </c>
      <c r="C52" s="32">
        <v>1007</v>
      </c>
      <c r="D52" s="36">
        <v>1063</v>
      </c>
      <c r="E52" s="32">
        <v>1001</v>
      </c>
      <c r="F52" s="32">
        <v>927</v>
      </c>
      <c r="G52" s="361">
        <v>1079</v>
      </c>
      <c r="H52" s="36">
        <v>3625</v>
      </c>
      <c r="I52" s="32">
        <v>3883</v>
      </c>
      <c r="J52" s="45">
        <v>4030</v>
      </c>
    </row>
    <row r="53" spans="1:10" ht="16.350000000000001" customHeight="1">
      <c r="A53" s="609" t="s">
        <v>367</v>
      </c>
      <c r="B53" s="245">
        <v>12474</v>
      </c>
      <c r="C53" s="245">
        <v>12595</v>
      </c>
      <c r="D53" s="260">
        <v>12467</v>
      </c>
      <c r="E53" s="245">
        <v>12879</v>
      </c>
      <c r="F53" s="245">
        <v>12915</v>
      </c>
      <c r="G53" s="361">
        <v>12749</v>
      </c>
      <c r="H53" s="260">
        <v>38358</v>
      </c>
      <c r="I53" s="245">
        <v>46181</v>
      </c>
      <c r="J53" s="360">
        <v>50415</v>
      </c>
    </row>
    <row r="54" spans="1:10" ht="16.350000000000001" customHeight="1">
      <c r="A54" s="609" t="s">
        <v>379</v>
      </c>
      <c r="B54" s="245">
        <v>9399</v>
      </c>
      <c r="C54" s="245">
        <v>11394</v>
      </c>
      <c r="D54" s="260">
        <v>8047</v>
      </c>
      <c r="E54" s="245">
        <v>8236</v>
      </c>
      <c r="F54" s="245">
        <v>9705</v>
      </c>
      <c r="G54" s="361">
        <v>9461</v>
      </c>
      <c r="H54" s="260">
        <v>36676</v>
      </c>
      <c r="I54" s="245">
        <v>35273</v>
      </c>
      <c r="J54" s="360">
        <v>37076</v>
      </c>
    </row>
    <row r="55" spans="1:10" ht="16.350000000000001" customHeight="1">
      <c r="A55" s="609" t="s">
        <v>415</v>
      </c>
      <c r="B55" s="245">
        <v>2903</v>
      </c>
      <c r="C55" s="245">
        <v>2857</v>
      </c>
      <c r="D55" s="260">
        <v>2756</v>
      </c>
      <c r="E55" s="245">
        <v>2820</v>
      </c>
      <c r="F55" s="245">
        <v>3173</v>
      </c>
      <c r="G55" s="361">
        <v>3318</v>
      </c>
      <c r="H55" s="260">
        <v>10212</v>
      </c>
      <c r="I55" s="245">
        <v>10952</v>
      </c>
      <c r="J55" s="360">
        <v>11337</v>
      </c>
    </row>
    <row r="56" spans="1:10" ht="16.350000000000001" customHeight="1">
      <c r="A56" s="609" t="s">
        <v>399</v>
      </c>
      <c r="B56" s="245">
        <v>10551</v>
      </c>
      <c r="C56" s="245">
        <v>10223</v>
      </c>
      <c r="D56" s="260">
        <v>10294</v>
      </c>
      <c r="E56" s="245">
        <v>10372</v>
      </c>
      <c r="F56" s="245">
        <v>11224</v>
      </c>
      <c r="G56" s="361">
        <v>10890</v>
      </c>
      <c r="H56" s="260">
        <v>35274</v>
      </c>
      <c r="I56" s="245">
        <v>39159</v>
      </c>
      <c r="J56" s="360">
        <v>41440</v>
      </c>
    </row>
    <row r="57" spans="1:10" ht="16.350000000000001" customHeight="1">
      <c r="A57" s="609" t="s">
        <v>386</v>
      </c>
      <c r="B57" s="245">
        <v>14653</v>
      </c>
      <c r="C57" s="245">
        <v>15535</v>
      </c>
      <c r="D57" s="260">
        <v>16533</v>
      </c>
      <c r="E57" s="245">
        <v>17969</v>
      </c>
      <c r="F57" s="245">
        <v>15347</v>
      </c>
      <c r="G57" s="361">
        <v>16705</v>
      </c>
      <c r="H57" s="260">
        <v>60153</v>
      </c>
      <c r="I57" s="245">
        <v>56466</v>
      </c>
      <c r="J57" s="360">
        <v>64689</v>
      </c>
    </row>
    <row r="58" spans="1:10" ht="16.350000000000001" customHeight="1">
      <c r="A58" s="609" t="s">
        <v>400</v>
      </c>
      <c r="B58" s="245">
        <v>3277</v>
      </c>
      <c r="C58" s="245">
        <v>3372</v>
      </c>
      <c r="D58" s="260">
        <v>3561</v>
      </c>
      <c r="E58" s="245">
        <v>3481</v>
      </c>
      <c r="F58" s="245">
        <v>3564</v>
      </c>
      <c r="G58" s="361">
        <v>3574</v>
      </c>
      <c r="H58" s="260">
        <v>10814</v>
      </c>
      <c r="I58" s="245">
        <v>12439</v>
      </c>
      <c r="J58" s="360">
        <v>13691</v>
      </c>
    </row>
    <row r="59" spans="1:10" ht="16.350000000000001" customHeight="1">
      <c r="A59" s="609" t="s">
        <v>387</v>
      </c>
      <c r="B59" s="245">
        <v>23800</v>
      </c>
      <c r="C59" s="245">
        <v>24884</v>
      </c>
      <c r="D59" s="260">
        <v>24699</v>
      </c>
      <c r="E59" s="245">
        <v>25981</v>
      </c>
      <c r="F59" s="245">
        <v>26087</v>
      </c>
      <c r="G59" s="361">
        <v>27054</v>
      </c>
      <c r="H59" s="260">
        <v>84018</v>
      </c>
      <c r="I59" s="245">
        <v>91236</v>
      </c>
      <c r="J59" s="360">
        <v>99365</v>
      </c>
    </row>
    <row r="60" spans="1:10" ht="16.350000000000001" customHeight="1">
      <c r="A60" s="609" t="s">
        <v>417</v>
      </c>
      <c r="B60" s="245">
        <v>1147</v>
      </c>
      <c r="C60" s="245">
        <v>816</v>
      </c>
      <c r="D60" s="260">
        <v>832</v>
      </c>
      <c r="E60" s="245">
        <v>851</v>
      </c>
      <c r="F60" s="245">
        <v>889</v>
      </c>
      <c r="G60" s="361">
        <v>907</v>
      </c>
      <c r="H60" s="260">
        <v>2502</v>
      </c>
      <c r="I60" s="245">
        <v>3162</v>
      </c>
      <c r="J60" s="360">
        <v>3646</v>
      </c>
    </row>
    <row r="61" spans="1:10" ht="16.350000000000001" customHeight="1">
      <c r="A61" s="609" t="s">
        <v>597</v>
      </c>
      <c r="B61" s="245">
        <v>73904</v>
      </c>
      <c r="C61" s="245">
        <v>73041</v>
      </c>
      <c r="D61" s="260">
        <v>81204</v>
      </c>
      <c r="E61" s="245">
        <v>79791</v>
      </c>
      <c r="F61" s="245">
        <v>80206</v>
      </c>
      <c r="G61" s="361">
        <v>80206</v>
      </c>
      <c r="H61" s="260">
        <v>250977</v>
      </c>
      <c r="I61" s="245">
        <v>276895</v>
      </c>
      <c r="J61" s="360">
        <v>307941</v>
      </c>
    </row>
    <row r="62" spans="1:10" ht="25.35" customHeight="1">
      <c r="A62" s="609" t="s">
        <v>598</v>
      </c>
      <c r="B62" s="245" t="s">
        <v>609</v>
      </c>
      <c r="C62" s="245" t="s">
        <v>609</v>
      </c>
      <c r="D62" s="260" t="s">
        <v>609</v>
      </c>
      <c r="E62" s="245" t="s">
        <v>609</v>
      </c>
      <c r="F62" s="245" t="s">
        <v>609</v>
      </c>
      <c r="G62" s="361" t="s">
        <v>609</v>
      </c>
      <c r="H62" s="260" t="s">
        <v>609</v>
      </c>
      <c r="I62" s="245" t="s">
        <v>609</v>
      </c>
      <c r="J62" s="360" t="s">
        <v>609</v>
      </c>
    </row>
    <row r="63" spans="1:10" ht="16.350000000000001" customHeight="1">
      <c r="A63" s="609" t="s">
        <v>369</v>
      </c>
      <c r="B63" s="32">
        <v>71893</v>
      </c>
      <c r="C63" s="32">
        <v>73956</v>
      </c>
      <c r="D63" s="36">
        <v>74495</v>
      </c>
      <c r="E63" s="32">
        <v>74378</v>
      </c>
      <c r="F63" s="32">
        <v>80686</v>
      </c>
      <c r="G63" s="361">
        <v>79942</v>
      </c>
      <c r="H63" s="36">
        <v>248898</v>
      </c>
      <c r="I63" s="32">
        <v>262515</v>
      </c>
      <c r="J63" s="45">
        <v>294722</v>
      </c>
    </row>
    <row r="64" spans="1:10" ht="16.350000000000001" customHeight="1" thickBot="1">
      <c r="A64" s="610" t="s">
        <v>401</v>
      </c>
      <c r="B64" s="154">
        <v>39143</v>
      </c>
      <c r="C64" s="154">
        <v>39260</v>
      </c>
      <c r="D64" s="36">
        <v>39222</v>
      </c>
      <c r="E64" s="154">
        <v>40365</v>
      </c>
      <c r="F64" s="154">
        <v>40274</v>
      </c>
      <c r="G64" s="611">
        <v>41295</v>
      </c>
      <c r="H64" s="36">
        <v>135284</v>
      </c>
      <c r="I64" s="154">
        <v>139371</v>
      </c>
      <c r="J64" s="45">
        <v>157989</v>
      </c>
    </row>
    <row r="65" spans="1:10" ht="24.75" customHeight="1" thickTop="1" thickBot="1">
      <c r="A65" s="1057" t="s">
        <v>1086</v>
      </c>
      <c r="B65" s="1058"/>
      <c r="C65" s="1058"/>
      <c r="D65" s="1058"/>
      <c r="E65" s="1058"/>
      <c r="F65" s="1058"/>
      <c r="G65" s="1058"/>
      <c r="H65" s="1058"/>
      <c r="I65" s="1058"/>
      <c r="J65" s="1058"/>
    </row>
    <row r="66" spans="1:10" ht="25.35" customHeight="1" thickTop="1">
      <c r="A66" s="586" t="s">
        <v>391</v>
      </c>
      <c r="B66" s="606">
        <v>2955</v>
      </c>
      <c r="C66" s="606">
        <v>2857</v>
      </c>
      <c r="D66" s="606">
        <v>2847</v>
      </c>
      <c r="E66" s="606">
        <v>3112</v>
      </c>
      <c r="F66" s="606">
        <v>3303</v>
      </c>
      <c r="G66" s="607">
        <v>3277</v>
      </c>
      <c r="H66" s="608">
        <v>9571</v>
      </c>
      <c r="I66" s="606">
        <v>11292</v>
      </c>
      <c r="J66" s="589">
        <v>11772</v>
      </c>
    </row>
    <row r="67" spans="1:10" ht="16.350000000000001" customHeight="1">
      <c r="A67" s="609" t="s">
        <v>371</v>
      </c>
      <c r="B67" s="32">
        <v>1356</v>
      </c>
      <c r="C67" s="32">
        <v>1527</v>
      </c>
      <c r="D67" s="36">
        <v>1654</v>
      </c>
      <c r="E67" s="32">
        <v>1689</v>
      </c>
      <c r="F67" s="32">
        <v>1610</v>
      </c>
      <c r="G67" s="361">
        <v>1682</v>
      </c>
      <c r="H67" s="36">
        <v>5573</v>
      </c>
      <c r="I67" s="32">
        <v>5865</v>
      </c>
      <c r="J67" s="45">
        <v>6226</v>
      </c>
    </row>
    <row r="68" spans="1:10" ht="16.350000000000001" customHeight="1">
      <c r="A68" s="609" t="s">
        <v>403</v>
      </c>
      <c r="B68" s="32">
        <v>1620</v>
      </c>
      <c r="C68" s="32">
        <v>1610</v>
      </c>
      <c r="D68" s="36">
        <v>1582</v>
      </c>
      <c r="E68" s="32">
        <v>1670</v>
      </c>
      <c r="F68" s="32">
        <v>1797</v>
      </c>
      <c r="G68" s="361">
        <v>1754</v>
      </c>
      <c r="H68" s="36">
        <v>5317</v>
      </c>
      <c r="I68" s="32">
        <v>6274</v>
      </c>
      <c r="J68" s="45">
        <v>6482</v>
      </c>
    </row>
    <row r="69" spans="1:10" ht="16.350000000000001" customHeight="1">
      <c r="A69" s="609" t="s">
        <v>366</v>
      </c>
      <c r="B69" s="32">
        <v>13607</v>
      </c>
      <c r="C69" s="32">
        <v>14081</v>
      </c>
      <c r="D69" s="36">
        <v>14506</v>
      </c>
      <c r="E69" s="32">
        <v>14842</v>
      </c>
      <c r="F69" s="32">
        <v>14511</v>
      </c>
      <c r="G69" s="361">
        <v>13798</v>
      </c>
      <c r="H69" s="36">
        <v>48214</v>
      </c>
      <c r="I69" s="32">
        <v>55055</v>
      </c>
      <c r="J69" s="45">
        <v>57035</v>
      </c>
    </row>
    <row r="70" spans="1:10" ht="16.350000000000001" customHeight="1">
      <c r="A70" s="609" t="s">
        <v>392</v>
      </c>
      <c r="B70" s="32">
        <v>5049</v>
      </c>
      <c r="C70" s="32">
        <v>5271</v>
      </c>
      <c r="D70" s="36">
        <v>5422</v>
      </c>
      <c r="E70" s="32">
        <v>6118</v>
      </c>
      <c r="F70" s="32">
        <v>5345</v>
      </c>
      <c r="G70" s="361">
        <v>5685</v>
      </c>
      <c r="H70" s="36">
        <v>25413</v>
      </c>
      <c r="I70" s="32">
        <v>19303</v>
      </c>
      <c r="J70" s="45">
        <v>21861</v>
      </c>
    </row>
    <row r="71" spans="1:10" ht="16.350000000000001" customHeight="1">
      <c r="A71" s="609" t="s">
        <v>374</v>
      </c>
      <c r="B71" s="32">
        <v>7500</v>
      </c>
      <c r="C71" s="32">
        <v>7924</v>
      </c>
      <c r="D71" s="36">
        <v>8305</v>
      </c>
      <c r="E71" s="32">
        <v>7830</v>
      </c>
      <c r="F71" s="32">
        <v>8131</v>
      </c>
      <c r="G71" s="361">
        <v>8142</v>
      </c>
      <c r="H71" s="36">
        <v>26997</v>
      </c>
      <c r="I71" s="32">
        <v>28337</v>
      </c>
      <c r="J71" s="45">
        <v>31559</v>
      </c>
    </row>
    <row r="72" spans="1:10" ht="16.350000000000001" customHeight="1">
      <c r="A72" s="609" t="s">
        <v>375</v>
      </c>
      <c r="B72" s="32">
        <v>11297</v>
      </c>
      <c r="C72" s="32">
        <v>11979</v>
      </c>
      <c r="D72" s="36">
        <v>12196</v>
      </c>
      <c r="E72" s="32">
        <v>12176</v>
      </c>
      <c r="F72" s="32">
        <v>12057</v>
      </c>
      <c r="G72" s="361">
        <v>12176</v>
      </c>
      <c r="H72" s="36">
        <v>42703</v>
      </c>
      <c r="I72" s="32">
        <v>45854</v>
      </c>
      <c r="J72" s="45">
        <v>47647</v>
      </c>
    </row>
    <row r="73" spans="1:10" ht="16.350000000000001" customHeight="1">
      <c r="A73" s="609" t="s">
        <v>393</v>
      </c>
      <c r="B73" s="32">
        <v>3619</v>
      </c>
      <c r="C73" s="32">
        <v>3744</v>
      </c>
      <c r="D73" s="36">
        <v>3707</v>
      </c>
      <c r="E73" s="32">
        <v>3943</v>
      </c>
      <c r="F73" s="32">
        <v>4010</v>
      </c>
      <c r="G73" s="361">
        <v>4122</v>
      </c>
      <c r="H73" s="36">
        <v>12401</v>
      </c>
      <c r="I73" s="32">
        <v>12213</v>
      </c>
      <c r="J73" s="45">
        <v>15013</v>
      </c>
    </row>
    <row r="74" spans="1:10" ht="16.350000000000001" customHeight="1">
      <c r="A74" s="609" t="s">
        <v>413</v>
      </c>
      <c r="B74" s="32">
        <v>9660</v>
      </c>
      <c r="C74" s="32">
        <v>10141</v>
      </c>
      <c r="D74" s="36">
        <v>10753</v>
      </c>
      <c r="E74" s="32">
        <v>11095</v>
      </c>
      <c r="F74" s="32">
        <v>11798</v>
      </c>
      <c r="G74" s="361">
        <v>12130</v>
      </c>
      <c r="H74" s="36">
        <v>33284</v>
      </c>
      <c r="I74" s="32">
        <v>36085</v>
      </c>
      <c r="J74" s="45">
        <v>41649</v>
      </c>
    </row>
    <row r="75" spans="1:10" ht="16.350000000000001" customHeight="1">
      <c r="A75" s="609" t="s">
        <v>377</v>
      </c>
      <c r="B75" s="32">
        <v>6843</v>
      </c>
      <c r="C75" s="32">
        <v>7294</v>
      </c>
      <c r="D75" s="36">
        <v>7314</v>
      </c>
      <c r="E75" s="32">
        <v>8486</v>
      </c>
      <c r="F75" s="32">
        <v>7794</v>
      </c>
      <c r="G75" s="361">
        <v>8061</v>
      </c>
      <c r="H75" s="36">
        <v>24924</v>
      </c>
      <c r="I75" s="32">
        <v>27522</v>
      </c>
      <c r="J75" s="45">
        <v>29937</v>
      </c>
    </row>
    <row r="76" spans="1:10" ht="16.350000000000001" customHeight="1">
      <c r="A76" s="590" t="s">
        <v>414</v>
      </c>
      <c r="B76" s="32">
        <v>2437</v>
      </c>
      <c r="C76" s="32">
        <v>2143</v>
      </c>
      <c r="D76" s="36">
        <v>2302</v>
      </c>
      <c r="E76" s="32">
        <v>2357</v>
      </c>
      <c r="F76" s="32">
        <v>2542</v>
      </c>
      <c r="G76" s="361">
        <v>2439</v>
      </c>
      <c r="H76" s="36">
        <v>10226</v>
      </c>
      <c r="I76" s="32">
        <v>8850</v>
      </c>
      <c r="J76" s="45">
        <v>9238</v>
      </c>
    </row>
    <row r="77" spans="1:10" ht="16.350000000000001" customHeight="1">
      <c r="A77" s="590" t="s">
        <v>378</v>
      </c>
      <c r="B77" s="32">
        <v>3811</v>
      </c>
      <c r="C77" s="32">
        <v>4093</v>
      </c>
      <c r="D77" s="36">
        <v>4272</v>
      </c>
      <c r="E77" s="32">
        <v>4203</v>
      </c>
      <c r="F77" s="32">
        <v>4062</v>
      </c>
      <c r="G77" s="361">
        <v>4428</v>
      </c>
      <c r="H77" s="36">
        <v>11614</v>
      </c>
      <c r="I77" s="32">
        <v>13987</v>
      </c>
      <c r="J77" s="45">
        <v>16379</v>
      </c>
    </row>
    <row r="78" spans="1:10" ht="16.350000000000001" customHeight="1">
      <c r="A78" s="590" t="s">
        <v>395</v>
      </c>
      <c r="B78" s="32">
        <v>9524</v>
      </c>
      <c r="C78" s="32">
        <v>10149</v>
      </c>
      <c r="D78" s="36">
        <v>10896</v>
      </c>
      <c r="E78" s="32">
        <v>11887</v>
      </c>
      <c r="F78" s="32">
        <v>11430</v>
      </c>
      <c r="G78" s="361">
        <v>12579</v>
      </c>
      <c r="H78" s="36">
        <v>37456</v>
      </c>
      <c r="I78" s="32">
        <v>37481</v>
      </c>
      <c r="J78" s="45">
        <v>42456</v>
      </c>
    </row>
    <row r="79" spans="1:10" ht="16.350000000000001" customHeight="1">
      <c r="A79" s="590" t="s">
        <v>396</v>
      </c>
      <c r="B79" s="32">
        <v>3695</v>
      </c>
      <c r="C79" s="32">
        <v>3976</v>
      </c>
      <c r="D79" s="36">
        <v>3780</v>
      </c>
      <c r="E79" s="32">
        <v>4005</v>
      </c>
      <c r="F79" s="32">
        <v>4185</v>
      </c>
      <c r="G79" s="361">
        <v>4277</v>
      </c>
      <c r="H79" s="36">
        <v>15434</v>
      </c>
      <c r="I79" s="32">
        <v>14935</v>
      </c>
      <c r="J79" s="45">
        <v>15456</v>
      </c>
    </row>
    <row r="80" spans="1:10" ht="16.350000000000001" customHeight="1">
      <c r="A80" s="590" t="s">
        <v>397</v>
      </c>
      <c r="B80" s="32">
        <v>532</v>
      </c>
      <c r="C80" s="32">
        <v>571</v>
      </c>
      <c r="D80" s="36">
        <v>609</v>
      </c>
      <c r="E80" s="32">
        <v>644</v>
      </c>
      <c r="F80" s="32">
        <v>652</v>
      </c>
      <c r="G80" s="361">
        <v>672</v>
      </c>
      <c r="H80" s="36">
        <v>1996</v>
      </c>
      <c r="I80" s="32">
        <v>2439</v>
      </c>
      <c r="J80" s="45">
        <v>2357</v>
      </c>
    </row>
    <row r="81" spans="1:10" ht="16.350000000000001" customHeight="1">
      <c r="A81" s="609" t="s">
        <v>367</v>
      </c>
      <c r="B81" s="245">
        <v>11496</v>
      </c>
      <c r="C81" s="245">
        <v>11041</v>
      </c>
      <c r="D81" s="260">
        <v>10866</v>
      </c>
      <c r="E81" s="245">
        <v>11733</v>
      </c>
      <c r="F81" s="245">
        <v>10442</v>
      </c>
      <c r="G81" s="361">
        <v>11073</v>
      </c>
      <c r="H81" s="260">
        <v>38156</v>
      </c>
      <c r="I81" s="245">
        <v>43412</v>
      </c>
      <c r="J81" s="360">
        <v>45136</v>
      </c>
    </row>
    <row r="82" spans="1:10" ht="16.350000000000001" customHeight="1">
      <c r="A82" s="609" t="s">
        <v>379</v>
      </c>
      <c r="B82" s="245">
        <v>3990</v>
      </c>
      <c r="C82" s="245">
        <v>4135</v>
      </c>
      <c r="D82" s="260">
        <v>3983</v>
      </c>
      <c r="E82" s="245">
        <v>3908</v>
      </c>
      <c r="F82" s="245">
        <v>4310</v>
      </c>
      <c r="G82" s="361">
        <v>4100</v>
      </c>
      <c r="H82" s="260">
        <v>14156</v>
      </c>
      <c r="I82" s="245">
        <v>15273</v>
      </c>
      <c r="J82" s="360">
        <v>16016</v>
      </c>
    </row>
    <row r="83" spans="1:10" ht="16.350000000000001" customHeight="1">
      <c r="A83" s="609" t="s">
        <v>415</v>
      </c>
      <c r="B83" s="245">
        <v>522</v>
      </c>
      <c r="C83" s="245">
        <v>531</v>
      </c>
      <c r="D83" s="260">
        <v>532</v>
      </c>
      <c r="E83" s="245">
        <v>554</v>
      </c>
      <c r="F83" s="245">
        <v>558</v>
      </c>
      <c r="G83" s="361">
        <v>569</v>
      </c>
      <c r="H83" s="260">
        <v>1725</v>
      </c>
      <c r="I83" s="245">
        <v>2021</v>
      </c>
      <c r="J83" s="360">
        <v>2138</v>
      </c>
    </row>
    <row r="84" spans="1:10" ht="16.350000000000001" customHeight="1">
      <c r="A84" s="609" t="s">
        <v>399</v>
      </c>
      <c r="B84" s="245">
        <v>3598</v>
      </c>
      <c r="C84" s="245">
        <v>4040</v>
      </c>
      <c r="D84" s="260">
        <v>4293</v>
      </c>
      <c r="E84" s="245">
        <v>4440</v>
      </c>
      <c r="F84" s="245">
        <v>4332</v>
      </c>
      <c r="G84" s="361">
        <v>4379</v>
      </c>
      <c r="H84" s="260">
        <v>11058</v>
      </c>
      <c r="I84" s="245">
        <v>12605</v>
      </c>
      <c r="J84" s="360">
        <v>16370</v>
      </c>
    </row>
    <row r="85" spans="1:10" ht="16.350000000000001" customHeight="1">
      <c r="A85" s="609" t="s">
        <v>386</v>
      </c>
      <c r="B85" s="245">
        <v>7930</v>
      </c>
      <c r="C85" s="245">
        <v>8447</v>
      </c>
      <c r="D85" s="260">
        <v>9332</v>
      </c>
      <c r="E85" s="245">
        <v>9279</v>
      </c>
      <c r="F85" s="245">
        <v>8792</v>
      </c>
      <c r="G85" s="361">
        <v>8893</v>
      </c>
      <c r="H85" s="260">
        <v>39294</v>
      </c>
      <c r="I85" s="245">
        <v>33770</v>
      </c>
      <c r="J85" s="360">
        <v>34988</v>
      </c>
    </row>
    <row r="86" spans="1:10" ht="16.350000000000001" customHeight="1">
      <c r="A86" s="609" t="s">
        <v>400</v>
      </c>
      <c r="B86" s="245">
        <v>3150</v>
      </c>
      <c r="C86" s="245">
        <v>3282</v>
      </c>
      <c r="D86" s="260">
        <v>3349</v>
      </c>
      <c r="E86" s="245">
        <v>3415</v>
      </c>
      <c r="F86" s="245">
        <v>3731</v>
      </c>
      <c r="G86" s="361">
        <v>3204</v>
      </c>
      <c r="H86" s="260">
        <v>14385</v>
      </c>
      <c r="I86" s="245">
        <v>12005</v>
      </c>
      <c r="J86" s="360">
        <v>13197</v>
      </c>
    </row>
    <row r="87" spans="1:10" ht="16.350000000000001" customHeight="1">
      <c r="A87" s="609" t="s">
        <v>387</v>
      </c>
      <c r="B87" s="245">
        <v>21862</v>
      </c>
      <c r="C87" s="245">
        <v>22608</v>
      </c>
      <c r="D87" s="260">
        <v>24242</v>
      </c>
      <c r="E87" s="245">
        <v>24295</v>
      </c>
      <c r="F87" s="245">
        <v>24060</v>
      </c>
      <c r="G87" s="361">
        <v>25077</v>
      </c>
      <c r="H87" s="260">
        <v>74168</v>
      </c>
      <c r="I87" s="245">
        <v>84820</v>
      </c>
      <c r="J87" s="360">
        <v>93008</v>
      </c>
    </row>
    <row r="88" spans="1:10" ht="16.350000000000001" customHeight="1">
      <c r="A88" s="609" t="s">
        <v>417</v>
      </c>
      <c r="B88" s="245">
        <v>438</v>
      </c>
      <c r="C88" s="245">
        <v>482</v>
      </c>
      <c r="D88" s="260">
        <v>495</v>
      </c>
      <c r="E88" s="245">
        <v>533</v>
      </c>
      <c r="F88" s="245">
        <v>533</v>
      </c>
      <c r="G88" s="361">
        <v>605</v>
      </c>
      <c r="H88" s="260">
        <v>906</v>
      </c>
      <c r="I88" s="245">
        <v>1396</v>
      </c>
      <c r="J88" s="360">
        <v>1948</v>
      </c>
    </row>
    <row r="89" spans="1:10" ht="16.350000000000001" customHeight="1">
      <c r="A89" s="609" t="s">
        <v>597</v>
      </c>
      <c r="B89" s="245">
        <v>64214</v>
      </c>
      <c r="C89" s="245">
        <v>64424</v>
      </c>
      <c r="D89" s="260">
        <v>67644</v>
      </c>
      <c r="E89" s="245">
        <v>66727</v>
      </c>
      <c r="F89" s="245">
        <v>68894</v>
      </c>
      <c r="G89" s="361">
        <v>69494</v>
      </c>
      <c r="H89" s="260">
        <v>207061</v>
      </c>
      <c r="I89" s="245">
        <v>230994</v>
      </c>
      <c r="J89" s="360">
        <v>263010</v>
      </c>
    </row>
    <row r="90" spans="1:10" ht="25.35" customHeight="1">
      <c r="A90" s="609" t="s">
        <v>598</v>
      </c>
      <c r="B90" s="245" t="s">
        <v>609</v>
      </c>
      <c r="C90" s="245" t="s">
        <v>609</v>
      </c>
      <c r="D90" s="260" t="s">
        <v>609</v>
      </c>
      <c r="E90" s="245" t="s">
        <v>609</v>
      </c>
      <c r="F90" s="245" t="s">
        <v>609</v>
      </c>
      <c r="G90" s="361" t="s">
        <v>609</v>
      </c>
      <c r="H90" s="260" t="s">
        <v>609</v>
      </c>
      <c r="I90" s="245" t="s">
        <v>609</v>
      </c>
      <c r="J90" s="360" t="s">
        <v>609</v>
      </c>
    </row>
    <row r="91" spans="1:10" ht="16.350000000000001" customHeight="1">
      <c r="A91" s="609" t="s">
        <v>369</v>
      </c>
      <c r="B91" s="32">
        <v>48931</v>
      </c>
      <c r="C91" s="32">
        <v>51781</v>
      </c>
      <c r="D91" s="36">
        <v>52500</v>
      </c>
      <c r="E91" s="32">
        <v>52916</v>
      </c>
      <c r="F91" s="32">
        <v>53756</v>
      </c>
      <c r="G91" s="361">
        <v>53932</v>
      </c>
      <c r="H91" s="36">
        <v>174214</v>
      </c>
      <c r="I91" s="32">
        <v>189228</v>
      </c>
      <c r="J91" s="45">
        <v>206129</v>
      </c>
    </row>
    <row r="92" spans="1:10" ht="16.350000000000001" customHeight="1" thickBot="1">
      <c r="A92" s="610" t="s">
        <v>401</v>
      </c>
      <c r="B92" s="154">
        <v>35176</v>
      </c>
      <c r="C92" s="154">
        <v>34884</v>
      </c>
      <c r="D92" s="153">
        <v>36587</v>
      </c>
      <c r="E92" s="154">
        <v>36087</v>
      </c>
      <c r="F92" s="154">
        <v>37801</v>
      </c>
      <c r="G92" s="611">
        <v>37973</v>
      </c>
      <c r="H92" s="153">
        <v>107436</v>
      </c>
      <c r="I92" s="154">
        <v>121812</v>
      </c>
      <c r="J92" s="612">
        <v>142735</v>
      </c>
    </row>
    <row r="93" spans="1:10" ht="22.35" customHeight="1" thickTop="1">
      <c r="A93" s="622" t="s">
        <v>1153</v>
      </c>
      <c r="B93" s="625"/>
      <c r="C93" s="625"/>
      <c r="D93" s="625"/>
      <c r="E93" s="625"/>
      <c r="F93" s="625"/>
      <c r="G93" s="625"/>
      <c r="H93" s="625"/>
      <c r="I93" s="625"/>
      <c r="J93" s="625"/>
    </row>
    <row r="94" spans="1:10" ht="22.35" customHeight="1">
      <c r="A94" s="622" t="s">
        <v>421</v>
      </c>
      <c r="B94" s="623"/>
      <c r="C94" s="623"/>
      <c r="D94" s="623"/>
      <c r="E94" s="623"/>
      <c r="F94" s="623"/>
      <c r="G94" s="623"/>
      <c r="H94" s="620"/>
      <c r="I94" s="620"/>
      <c r="J94" s="620"/>
    </row>
    <row r="95" spans="1:10" ht="22.35" customHeight="1">
      <c r="A95" s="622" t="s">
        <v>610</v>
      </c>
      <c r="B95" s="623"/>
      <c r="C95" s="623"/>
      <c r="D95" s="623"/>
      <c r="E95" s="623"/>
      <c r="F95" s="623"/>
      <c r="G95" s="623"/>
      <c r="H95" s="620"/>
      <c r="I95" s="620"/>
      <c r="J95" s="620"/>
    </row>
    <row r="96" spans="1:10" ht="15" customHeight="1">
      <c r="A96" s="622" t="s">
        <v>611</v>
      </c>
      <c r="B96" s="623"/>
      <c r="C96" s="623"/>
      <c r="D96" s="623"/>
      <c r="E96" s="623"/>
      <c r="F96" s="623"/>
      <c r="G96" s="623"/>
      <c r="H96" s="620"/>
      <c r="I96" s="620"/>
      <c r="J96" s="620"/>
    </row>
    <row r="97" spans="1:10" ht="15" customHeight="1">
      <c r="A97" s="622" t="s">
        <v>93</v>
      </c>
      <c r="B97" s="623"/>
      <c r="C97" s="623"/>
      <c r="D97" s="623"/>
      <c r="E97" s="623"/>
      <c r="F97" s="623"/>
      <c r="G97" s="623"/>
      <c r="H97" s="620"/>
      <c r="I97" s="620"/>
      <c r="J97" s="620"/>
    </row>
    <row r="98" spans="1:10" ht="22.35" customHeight="1">
      <c r="A98" s="622" t="str">
        <f>'19'!A96</f>
        <v>국가들은 여러 지역에 포함되어 있을 수 있습니다. 각 지역에 포함된 국가들의 목록은 공표자료의 주석을 확인하거나 위 링크에서 확인하기를 바랍니다.</v>
      </c>
      <c r="B98" s="623"/>
      <c r="C98" s="623"/>
      <c r="D98" s="623"/>
      <c r="E98" s="623"/>
      <c r="F98" s="623"/>
      <c r="G98" s="623"/>
      <c r="H98" s="620"/>
      <c r="I98" s="620"/>
      <c r="J98" s="620"/>
    </row>
    <row r="99" spans="1:10" ht="15" customHeight="1">
      <c r="A99" s="622"/>
      <c r="B99" s="623"/>
      <c r="C99" s="623"/>
      <c r="D99" s="623"/>
      <c r="E99" s="623"/>
      <c r="F99" s="623"/>
      <c r="G99" s="623"/>
      <c r="H99" s="620"/>
      <c r="I99" s="620"/>
      <c r="J99" s="620"/>
    </row>
    <row r="100" spans="1:10" ht="22.35" customHeight="1">
      <c r="A100" s="622" t="s">
        <v>612</v>
      </c>
      <c r="B100" s="623"/>
      <c r="C100" s="623"/>
      <c r="D100" s="623"/>
      <c r="E100" s="623"/>
      <c r="F100" s="623"/>
      <c r="G100" s="623"/>
      <c r="H100" s="620"/>
      <c r="I100" s="620"/>
      <c r="J100" s="620"/>
    </row>
    <row r="101" spans="1:10" ht="22.35" customHeight="1">
      <c r="A101" s="622" t="str">
        <f>'20'!A101</f>
        <v>지역 데이터는 보고시점의 그 지역을 구성하는 국가들의 데이터를 반영합니다.</v>
      </c>
      <c r="B101" s="623"/>
      <c r="C101" s="623"/>
      <c r="D101" s="623"/>
      <c r="E101" s="623"/>
      <c r="F101" s="623"/>
      <c r="G101" s="623"/>
      <c r="H101" s="620"/>
      <c r="I101" s="620"/>
      <c r="J101" s="620"/>
    </row>
    <row r="102" spans="1:10" ht="15" customHeight="1">
      <c r="A102" s="622"/>
      <c r="B102" s="623"/>
      <c r="C102" s="623"/>
      <c r="D102" s="623"/>
      <c r="E102" s="623"/>
      <c r="F102" s="623"/>
      <c r="G102" s="623"/>
      <c r="H102" s="620"/>
      <c r="I102" s="620"/>
      <c r="J102" s="620"/>
    </row>
    <row r="103" spans="1:10" ht="22.35" customHeight="1">
      <c r="A103" s="622" t="s">
        <v>618</v>
      </c>
      <c r="B103" s="623"/>
      <c r="C103" s="623"/>
      <c r="D103" s="623"/>
      <c r="E103" s="623"/>
      <c r="F103" s="623"/>
      <c r="G103" s="623"/>
      <c r="H103" s="620"/>
      <c r="I103" s="620"/>
      <c r="J103" s="620"/>
    </row>
    <row r="104" spans="1:10" ht="15" customHeight="1">
      <c r="A104" s="622" t="s">
        <v>601</v>
      </c>
      <c r="B104" s="623"/>
      <c r="C104" s="623"/>
      <c r="D104" s="623"/>
      <c r="E104" s="623"/>
      <c r="F104" s="623"/>
      <c r="G104" s="623"/>
      <c r="H104" s="620"/>
      <c r="I104" s="620"/>
      <c r="J104" s="620"/>
    </row>
    <row r="105" spans="1:10" ht="22.35" customHeight="1">
      <c r="A105" s="622" t="str">
        <f>'19'!A108</f>
        <v>이 표의 국가·지역 계절조정계열의 합은 공표자료의 Part A에 있는 상품 기반 계절조정계열의 합과 일치하지 않을 수 있습니다.</v>
      </c>
      <c r="B105" s="623"/>
      <c r="C105" s="623"/>
      <c r="D105" s="623"/>
      <c r="E105" s="623"/>
      <c r="F105" s="623"/>
      <c r="G105" s="623"/>
      <c r="H105" s="620"/>
      <c r="I105" s="620"/>
      <c r="J105" s="620"/>
    </row>
    <row r="106" spans="1:10" ht="15" customHeight="1">
      <c r="A106" s="622" t="str">
        <f>'19'!A109</f>
        <v>사용자는 두 계절조정계열 사이의 비교를 할 때 주의하여야 합니다.</v>
      </c>
      <c r="B106" s="623"/>
      <c r="C106" s="623"/>
      <c r="D106" s="623"/>
      <c r="E106" s="623"/>
      <c r="F106" s="623"/>
      <c r="G106" s="623"/>
      <c r="H106" s="620"/>
      <c r="I106" s="620"/>
      <c r="J106" s="620"/>
    </row>
    <row r="107" spans="1:10" ht="15" customHeight="1">
      <c r="A107" s="622"/>
      <c r="B107" s="623"/>
      <c r="C107" s="623"/>
      <c r="D107" s="623"/>
      <c r="E107" s="623"/>
      <c r="F107" s="623"/>
      <c r="G107" s="623"/>
      <c r="H107" s="620"/>
      <c r="I107" s="620"/>
      <c r="J107" s="620"/>
    </row>
    <row r="108" spans="1:10" ht="16.5">
      <c r="A108" s="622" t="s">
        <v>615</v>
      </c>
      <c r="H108" s="620"/>
      <c r="I108" s="620"/>
      <c r="J108" s="620"/>
    </row>
    <row r="109" spans="1:10" ht="16.5">
      <c r="A109" s="622" t="s">
        <v>423</v>
      </c>
      <c r="H109" s="620"/>
      <c r="I109" s="620"/>
      <c r="J109" s="620"/>
    </row>
    <row r="110" spans="1:10">
      <c r="A110" s="622" t="str">
        <f>'10'!A87</f>
        <v>데이터의 출처·비표본 오차·정의에 대한 정보는 공표자료의 주석을 확인하거나 위 링크에서 확인하기를 바랍니다.</v>
      </c>
    </row>
    <row r="111" spans="1:10">
      <c r="A111" s="2"/>
    </row>
  </sheetData>
  <mergeCells count="3">
    <mergeCell ref="A65:J65"/>
    <mergeCell ref="A37:J37"/>
    <mergeCell ref="A9:J9"/>
  </mergeCells>
  <phoneticPr fontId="37" type="noConversion"/>
  <printOptions horizontalCentered="1"/>
  <pageMargins left="0.7" right="0.7" top="0.5" bottom="0.5" header="0.3" footer="0.3"/>
  <pageSetup scale="22" firstPageNumber="28" orientation="portrait" useFirstPageNumber="1" r:id="rId1"/>
  <customProperties>
    <customPr name="SourceTableID" r:id="rId2"/>
  </customPropertie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8B010-B34C-4928-93B2-49BE1E5001AE}">
  <sheetPr>
    <pageSetUpPr fitToPage="1"/>
  </sheetPr>
  <dimension ref="A1:J63"/>
  <sheetViews>
    <sheetView showGridLines="0" showOutlineSymbols="0" zoomScale="85" zoomScaleNormal="85" zoomScaleSheetLayoutView="85" workbookViewId="0"/>
  </sheetViews>
  <sheetFormatPr defaultColWidth="9.77734375" defaultRowHeight="15"/>
  <cols>
    <col min="1" max="2" width="45.77734375" style="631" customWidth="1"/>
    <col min="3" max="3" width="10.77734375" style="631" customWidth="1"/>
    <col min="4" max="4" width="12.77734375" style="631" customWidth="1"/>
    <col min="5" max="5" width="10.77734375" style="631" customWidth="1"/>
    <col min="6" max="6" width="12.77734375" style="631" customWidth="1"/>
    <col min="7" max="7" width="10.77734375" style="631" customWidth="1"/>
    <col min="8" max="8" width="12.77734375" style="631" customWidth="1"/>
    <col min="9" max="9" width="10.77734375" style="631" customWidth="1"/>
    <col min="10" max="10" width="12.77734375" style="631" customWidth="1"/>
  </cols>
  <sheetData>
    <row r="1" spans="1:10" ht="21.95" customHeight="1">
      <c r="A1" s="629" t="s">
        <v>48</v>
      </c>
      <c r="B1" s="629"/>
      <c r="C1" s="630"/>
      <c r="D1" s="630"/>
      <c r="E1" s="630"/>
      <c r="F1" s="630"/>
      <c r="G1" s="630"/>
      <c r="H1" s="630"/>
      <c r="I1" s="630"/>
      <c r="J1" s="630"/>
    </row>
    <row r="2" spans="1:10" ht="21.95" customHeight="1">
      <c r="A2" s="632" t="s">
        <v>619</v>
      </c>
      <c r="B2" s="632"/>
      <c r="C2" s="633"/>
      <c r="D2" s="633"/>
      <c r="E2" s="633"/>
      <c r="F2" s="633"/>
      <c r="G2" s="633"/>
      <c r="H2" s="633"/>
      <c r="I2" s="634"/>
      <c r="J2" s="634"/>
    </row>
    <row r="3" spans="1:10" ht="21.95" customHeight="1">
      <c r="A3" s="632" t="s">
        <v>50</v>
      </c>
      <c r="B3" s="632"/>
      <c r="C3" s="633"/>
      <c r="D3" s="633"/>
      <c r="E3" s="633"/>
      <c r="F3" s="633"/>
      <c r="G3" s="633"/>
      <c r="H3" s="633"/>
      <c r="I3" s="634"/>
      <c r="J3" s="634"/>
    </row>
    <row r="4" spans="1:10" ht="21.95" customHeight="1">
      <c r="A4" s="632" t="str">
        <f>IF(AND(MID(A2,SEARCH(".",A2)+2,LEN(A2))='Table of Contents'!B65,A3='Table of Contents'!B66),'Table of Contents'!C65)</f>
        <v xml:space="preserve"> 특정 NAICS 코드별 상품 수출·수입·수지, 원계열, 2025.06.</v>
      </c>
      <c r="B4" s="632"/>
      <c r="C4" s="633"/>
      <c r="D4" s="633"/>
      <c r="E4" s="633"/>
      <c r="F4" s="633"/>
      <c r="G4" s="633"/>
      <c r="H4" s="633"/>
      <c r="I4" s="634"/>
      <c r="J4" s="634"/>
    </row>
    <row r="5" spans="1:10" ht="9" customHeight="1">
      <c r="A5" s="630"/>
      <c r="B5" s="630"/>
      <c r="C5" s="630"/>
      <c r="D5" s="630"/>
      <c r="E5" s="630"/>
      <c r="F5" s="630"/>
      <c r="G5" s="630"/>
      <c r="H5" s="630"/>
      <c r="I5" s="630"/>
      <c r="J5" s="630"/>
    </row>
    <row r="6" spans="1:10">
      <c r="A6" s="1061" t="s">
        <v>620</v>
      </c>
      <c r="B6" s="1061"/>
      <c r="C6" s="1061"/>
      <c r="D6" s="1061"/>
      <c r="E6" s="1061"/>
      <c r="F6" s="1061"/>
      <c r="G6" s="1061"/>
      <c r="H6" s="1061"/>
      <c r="I6" s="1061"/>
      <c r="J6" s="1061"/>
    </row>
    <row r="7" spans="1:10">
      <c r="A7" s="634" t="s">
        <v>1514</v>
      </c>
      <c r="B7" s="634"/>
      <c r="C7" s="634"/>
      <c r="D7" s="634"/>
      <c r="E7" s="634"/>
      <c r="F7" s="634"/>
      <c r="G7" s="634"/>
      <c r="H7" s="634"/>
      <c r="I7" s="634"/>
      <c r="J7" s="634"/>
    </row>
    <row r="8" spans="1:10" ht="9" customHeight="1">
      <c r="A8" s="630"/>
      <c r="B8" s="630"/>
      <c r="C8" s="630"/>
      <c r="D8" s="630"/>
      <c r="E8" s="630"/>
      <c r="F8" s="630"/>
      <c r="G8" s="630"/>
      <c r="H8" s="630"/>
      <c r="I8" s="630"/>
      <c r="J8" s="630"/>
    </row>
    <row r="9" spans="1:10" ht="15.75">
      <c r="A9" s="635"/>
      <c r="B9" s="916"/>
      <c r="C9" s="1059" t="s">
        <v>62</v>
      </c>
      <c r="D9" s="1062"/>
      <c r="E9" s="1059" t="s">
        <v>63</v>
      </c>
      <c r="F9" s="1062"/>
      <c r="G9" s="636" t="s">
        <v>621</v>
      </c>
      <c r="H9" s="637"/>
      <c r="I9" s="637"/>
      <c r="J9" s="637"/>
    </row>
    <row r="10" spans="1:10" ht="15.75">
      <c r="A10" s="638" t="s">
        <v>622</v>
      </c>
      <c r="B10" s="1068" t="s">
        <v>1461</v>
      </c>
      <c r="C10" s="1060"/>
      <c r="D10" s="1063"/>
      <c r="E10" s="1060"/>
      <c r="F10" s="1063"/>
      <c r="G10" s="636" t="s">
        <v>623</v>
      </c>
      <c r="H10" s="637"/>
      <c r="I10" s="636" t="s">
        <v>624</v>
      </c>
      <c r="J10" s="637"/>
    </row>
    <row r="11" spans="1:10" ht="15" customHeight="1">
      <c r="A11" s="638" t="s">
        <v>625</v>
      </c>
      <c r="B11" s="1068"/>
      <c r="C11" s="1064" t="s">
        <v>77</v>
      </c>
      <c r="D11" s="1066" t="s">
        <v>143</v>
      </c>
      <c r="E11" s="1064" t="s">
        <v>77</v>
      </c>
      <c r="F11" s="1066" t="s">
        <v>143</v>
      </c>
      <c r="G11" s="1064" t="s">
        <v>77</v>
      </c>
      <c r="H11" s="1066" t="s">
        <v>143</v>
      </c>
      <c r="I11" s="1064" t="s">
        <v>77</v>
      </c>
      <c r="J11" s="1059" t="s">
        <v>143</v>
      </c>
    </row>
    <row r="12" spans="1:10" ht="15" customHeight="1">
      <c r="A12" s="925"/>
      <c r="B12" s="925"/>
      <c r="C12" s="1065"/>
      <c r="D12" s="1067"/>
      <c r="E12" s="1065"/>
      <c r="F12" s="1067"/>
      <c r="G12" s="1065"/>
      <c r="H12" s="1067">
        <v>0</v>
      </c>
      <c r="I12" s="1065"/>
      <c r="J12" s="1060">
        <v>0</v>
      </c>
    </row>
    <row r="13" spans="1:10" ht="20.100000000000001" customHeight="1">
      <c r="A13" s="925"/>
      <c r="B13" s="926"/>
      <c r="C13" s="927" t="s">
        <v>1071</v>
      </c>
      <c r="D13" s="928"/>
      <c r="E13" s="929" t="s">
        <v>1073</v>
      </c>
      <c r="F13" s="930"/>
      <c r="G13" s="931" t="s">
        <v>1496</v>
      </c>
      <c r="H13" s="930"/>
      <c r="I13" s="931"/>
      <c r="J13" s="930"/>
    </row>
    <row r="14" spans="1:10" ht="20.100000000000001" customHeight="1">
      <c r="A14" s="639"/>
      <c r="B14" s="932"/>
      <c r="C14" s="933"/>
      <c r="D14" s="934"/>
      <c r="E14" s="935"/>
      <c r="F14" s="934"/>
      <c r="G14" s="936" t="s">
        <v>1077</v>
      </c>
      <c r="H14" s="937"/>
      <c r="I14" s="938" t="s">
        <v>1497</v>
      </c>
      <c r="J14" s="937"/>
    </row>
    <row r="15" spans="1:10" ht="15" customHeight="1">
      <c r="A15" s="640"/>
      <c r="B15" s="919"/>
      <c r="C15" s="641"/>
      <c r="D15" s="641"/>
      <c r="E15" s="641"/>
      <c r="F15" s="641" t="s">
        <v>58</v>
      </c>
      <c r="G15" s="641"/>
      <c r="H15" s="641"/>
      <c r="I15" s="641"/>
      <c r="J15" s="641"/>
    </row>
    <row r="16" spans="1:10" ht="15" customHeight="1">
      <c r="A16" s="642" t="s">
        <v>626</v>
      </c>
      <c r="B16" s="920" t="s">
        <v>1076</v>
      </c>
      <c r="C16" s="643">
        <v>-113043.05256900001</v>
      </c>
      <c r="D16" s="643">
        <v>-794635.67468499998</v>
      </c>
      <c r="E16" s="643">
        <v>175110.46483899999</v>
      </c>
      <c r="F16" s="643">
        <v>1251901.0437799999</v>
      </c>
      <c r="G16" s="643">
        <v>288153.51740800001</v>
      </c>
      <c r="H16" s="643">
        <v>2046536.7184649999</v>
      </c>
      <c r="I16" s="643">
        <v>28085.040333000001</v>
      </c>
      <c r="J16" s="643">
        <v>122011.297817</v>
      </c>
    </row>
    <row r="17" spans="1:10" ht="30.4" customHeight="1">
      <c r="A17" s="630" t="s">
        <v>627</v>
      </c>
      <c r="B17" s="921" t="s">
        <v>1462</v>
      </c>
      <c r="C17" s="645">
        <v>-918.74804800000004</v>
      </c>
      <c r="D17" s="645">
        <v>-8978.4541310000004</v>
      </c>
      <c r="E17" s="645">
        <v>5778.5661129999999</v>
      </c>
      <c r="F17" s="645">
        <v>44475.239161999998</v>
      </c>
      <c r="G17" s="645">
        <v>6697.3141610000002</v>
      </c>
      <c r="H17" s="645">
        <v>53453.693292999997</v>
      </c>
      <c r="I17" s="645">
        <v>424.40262799999999</v>
      </c>
      <c r="J17" s="645">
        <v>1492.4214469999999</v>
      </c>
    </row>
    <row r="18" spans="1:10" ht="15" customHeight="1">
      <c r="A18" s="647" t="s">
        <v>1495</v>
      </c>
      <c r="B18" s="922" t="s">
        <v>1513</v>
      </c>
      <c r="C18" s="648"/>
      <c r="D18" s="648"/>
      <c r="E18" s="648"/>
      <c r="F18" s="648"/>
      <c r="G18" s="648"/>
      <c r="H18" s="648"/>
      <c r="I18" s="648"/>
      <c r="J18" s="648"/>
    </row>
    <row r="19" spans="1:10" ht="15" customHeight="1">
      <c r="A19" s="630" t="s">
        <v>629</v>
      </c>
      <c r="B19" s="921" t="s">
        <v>1463</v>
      </c>
      <c r="C19" s="645">
        <v>1069.8692779999999</v>
      </c>
      <c r="D19" s="645">
        <v>5045.0976000000001</v>
      </c>
      <c r="E19" s="645">
        <v>5012.4252619999997</v>
      </c>
      <c r="F19" s="645">
        <v>39936.060297999997</v>
      </c>
      <c r="G19" s="645">
        <v>3942.5559840000001</v>
      </c>
      <c r="H19" s="645">
        <v>34890.962698000003</v>
      </c>
      <c r="I19" s="645">
        <v>226.500563</v>
      </c>
      <c r="J19" s="645">
        <v>830.85867399999995</v>
      </c>
    </row>
    <row r="20" spans="1:10" ht="15" customHeight="1">
      <c r="A20" s="630" t="s">
        <v>630</v>
      </c>
      <c r="B20" s="921" t="s">
        <v>1464</v>
      </c>
      <c r="C20" s="645">
        <v>-914.14663900000005</v>
      </c>
      <c r="D20" s="645">
        <v>-6758.9616409999999</v>
      </c>
      <c r="E20" s="645">
        <v>165.85385199999999</v>
      </c>
      <c r="F20" s="645">
        <v>1301.9554129999999</v>
      </c>
      <c r="G20" s="645">
        <v>1080.000491</v>
      </c>
      <c r="H20" s="645">
        <v>8060.9170539999996</v>
      </c>
      <c r="I20" s="645">
        <v>75.313362999999995</v>
      </c>
      <c r="J20" s="645">
        <v>241.99679900000001</v>
      </c>
    </row>
    <row r="21" spans="1:10" ht="15" customHeight="1">
      <c r="A21" s="630" t="s">
        <v>631</v>
      </c>
      <c r="B21" s="921" t="s">
        <v>1465</v>
      </c>
      <c r="C21" s="645">
        <v>-200.109802</v>
      </c>
      <c r="D21" s="645">
        <v>-1084.33061</v>
      </c>
      <c r="E21" s="645">
        <v>112.82382</v>
      </c>
      <c r="F21" s="645">
        <v>979.43304999999998</v>
      </c>
      <c r="G21" s="645">
        <v>312.93362200000001</v>
      </c>
      <c r="H21" s="645">
        <v>2063.7636600000001</v>
      </c>
      <c r="I21" s="645">
        <v>19.103839000000001</v>
      </c>
      <c r="J21" s="645">
        <v>68.062706000000006</v>
      </c>
    </row>
    <row r="22" spans="1:10" ht="15" customHeight="1">
      <c r="A22" s="630" t="s">
        <v>632</v>
      </c>
      <c r="B22" s="921" t="s">
        <v>1466</v>
      </c>
      <c r="C22" s="645">
        <v>-874.36088500000005</v>
      </c>
      <c r="D22" s="645">
        <v>-6180.2594799999997</v>
      </c>
      <c r="E22" s="645">
        <v>487.46317900000003</v>
      </c>
      <c r="F22" s="645">
        <v>2257.7904010000002</v>
      </c>
      <c r="G22" s="645">
        <v>1361.8240639999999</v>
      </c>
      <c r="H22" s="645">
        <v>8438.0498810000008</v>
      </c>
      <c r="I22" s="645">
        <v>103.484863</v>
      </c>
      <c r="J22" s="645">
        <v>351.50326799999999</v>
      </c>
    </row>
    <row r="23" spans="1:10" ht="30.4" customHeight="1">
      <c r="A23" s="630" t="s">
        <v>633</v>
      </c>
      <c r="B23" s="921" t="s">
        <v>1467</v>
      </c>
      <c r="C23" s="645">
        <v>2433.7709289999998</v>
      </c>
      <c r="D23" s="645">
        <v>24941.025728000001</v>
      </c>
      <c r="E23" s="645">
        <v>15777.964258</v>
      </c>
      <c r="F23" s="645">
        <v>116632.428193</v>
      </c>
      <c r="G23" s="645">
        <v>13344.193329</v>
      </c>
      <c r="H23" s="645">
        <v>91691.402465000006</v>
      </c>
      <c r="I23" s="645">
        <v>14.238818</v>
      </c>
      <c r="J23" s="645">
        <v>200.497739</v>
      </c>
    </row>
    <row r="24" spans="1:10" ht="15" customHeight="1">
      <c r="A24" s="647" t="s">
        <v>628</v>
      </c>
      <c r="B24" s="922" t="s">
        <v>1513</v>
      </c>
      <c r="C24" s="648"/>
      <c r="D24" s="648"/>
      <c r="E24" s="648"/>
      <c r="F24" s="648"/>
      <c r="G24" s="648"/>
      <c r="H24" s="648"/>
      <c r="I24" s="648"/>
      <c r="J24" s="648"/>
    </row>
    <row r="25" spans="1:10" ht="15" customHeight="1">
      <c r="A25" s="630" t="s">
        <v>634</v>
      </c>
      <c r="B25" s="921" t="s">
        <v>1468</v>
      </c>
      <c r="C25" s="645">
        <v>1276.916761</v>
      </c>
      <c r="D25" s="645">
        <v>16974.537479999999</v>
      </c>
      <c r="E25" s="645">
        <v>14020.454960999999</v>
      </c>
      <c r="F25" s="645">
        <v>105003.732875</v>
      </c>
      <c r="G25" s="645">
        <v>12743.538200000001</v>
      </c>
      <c r="H25" s="645">
        <v>88029.195395000002</v>
      </c>
      <c r="I25" s="645">
        <v>1.9408209999999999</v>
      </c>
      <c r="J25" s="645">
        <v>151.56837200000001</v>
      </c>
    </row>
    <row r="26" spans="1:10" ht="15" customHeight="1">
      <c r="A26" s="630" t="s">
        <v>635</v>
      </c>
      <c r="B26" s="921" t="s">
        <v>1469</v>
      </c>
      <c r="C26" s="645">
        <v>1156.8541680000001</v>
      </c>
      <c r="D26" s="645">
        <v>7966.4882479999997</v>
      </c>
      <c r="E26" s="645">
        <v>1757.5092970000001</v>
      </c>
      <c r="F26" s="645">
        <v>11628.695318</v>
      </c>
      <c r="G26" s="645">
        <v>600.65512899999999</v>
      </c>
      <c r="H26" s="645">
        <v>3662.2070699999999</v>
      </c>
      <c r="I26" s="645">
        <v>12.297997000000001</v>
      </c>
      <c r="J26" s="645">
        <v>48.929366999999999</v>
      </c>
    </row>
    <row r="27" spans="1:10" ht="30.4" customHeight="1">
      <c r="A27" s="630" t="s">
        <v>636</v>
      </c>
      <c r="B27" s="921" t="s">
        <v>1470</v>
      </c>
      <c r="C27" s="645">
        <v>-142084.910959</v>
      </c>
      <c r="D27" s="645">
        <v>-1024759.713232</v>
      </c>
      <c r="E27" s="645">
        <v>111357.86296300001</v>
      </c>
      <c r="F27" s="645">
        <v>778288.96128499997</v>
      </c>
      <c r="G27" s="645">
        <v>253442.77392199999</v>
      </c>
      <c r="H27" s="645">
        <v>1803048.6745170001</v>
      </c>
      <c r="I27" s="645">
        <v>27604.818522000001</v>
      </c>
      <c r="J27" s="645">
        <v>120151.01291600001</v>
      </c>
    </row>
    <row r="28" spans="1:10" ht="15" customHeight="1">
      <c r="A28" s="647" t="s">
        <v>628</v>
      </c>
      <c r="B28" s="922" t="s">
        <v>1513</v>
      </c>
      <c r="C28" s="648"/>
      <c r="D28" s="648"/>
      <c r="E28" s="648"/>
      <c r="F28" s="648"/>
      <c r="G28" s="648"/>
      <c r="H28" s="648"/>
      <c r="I28" s="648"/>
      <c r="J28" s="648"/>
    </row>
    <row r="29" spans="1:10" ht="15" customHeight="1">
      <c r="A29" s="630" t="s">
        <v>637</v>
      </c>
      <c r="B29" s="921" t="s">
        <v>1471</v>
      </c>
      <c r="C29" s="645">
        <v>-4337.2337509999998</v>
      </c>
      <c r="D29" s="645">
        <v>-25980.267293000001</v>
      </c>
      <c r="E29" s="645">
        <v>6611.8706840000004</v>
      </c>
      <c r="F29" s="645">
        <v>47395.389235000002</v>
      </c>
      <c r="G29" s="645">
        <v>10949.104434999999</v>
      </c>
      <c r="H29" s="645">
        <v>73375.656528000007</v>
      </c>
      <c r="I29" s="645">
        <v>1018.993931</v>
      </c>
      <c r="J29" s="645">
        <v>4057.3477429999998</v>
      </c>
    </row>
    <row r="30" spans="1:10" ht="15" customHeight="1">
      <c r="A30" s="630" t="s">
        <v>638</v>
      </c>
      <c r="B30" s="921" t="s">
        <v>1172</v>
      </c>
      <c r="C30" s="645">
        <v>-1816.1844880000001</v>
      </c>
      <c r="D30" s="645">
        <v>-12967.251166</v>
      </c>
      <c r="E30" s="645">
        <v>694.14424399999996</v>
      </c>
      <c r="F30" s="645">
        <v>4888.4923120000003</v>
      </c>
      <c r="G30" s="645">
        <v>2510.3287319999999</v>
      </c>
      <c r="H30" s="645">
        <v>17855.743478</v>
      </c>
      <c r="I30" s="645">
        <v>143.86685199999999</v>
      </c>
      <c r="J30" s="645">
        <v>497.47350499999999</v>
      </c>
    </row>
    <row r="31" spans="1:10" ht="15" customHeight="1">
      <c r="A31" s="630" t="s">
        <v>639</v>
      </c>
      <c r="B31" s="921" t="s">
        <v>1472</v>
      </c>
      <c r="C31" s="645">
        <v>-197.846812</v>
      </c>
      <c r="D31" s="645">
        <v>-939.48029799999995</v>
      </c>
      <c r="E31" s="645">
        <v>572.02036899999996</v>
      </c>
      <c r="F31" s="645">
        <v>4116.6683320000002</v>
      </c>
      <c r="G31" s="645">
        <v>769.86718099999996</v>
      </c>
      <c r="H31" s="645">
        <v>5056.1486299999997</v>
      </c>
      <c r="I31" s="645">
        <v>133.24226999999999</v>
      </c>
      <c r="J31" s="645">
        <v>566.26988300000005</v>
      </c>
    </row>
    <row r="32" spans="1:10" ht="15" customHeight="1">
      <c r="A32" s="630" t="s">
        <v>640</v>
      </c>
      <c r="B32" s="921" t="s">
        <v>1473</v>
      </c>
      <c r="C32" s="645">
        <v>-1674.848387</v>
      </c>
      <c r="D32" s="645">
        <v>-11184.282643</v>
      </c>
      <c r="E32" s="645">
        <v>204.448215</v>
      </c>
      <c r="F32" s="645">
        <v>1477.0056380000001</v>
      </c>
      <c r="G32" s="645">
        <v>1879.2966019999999</v>
      </c>
      <c r="H32" s="645">
        <v>12661.288280999999</v>
      </c>
      <c r="I32" s="645">
        <v>468.63843900000001</v>
      </c>
      <c r="J32" s="645">
        <v>2151.366966</v>
      </c>
    </row>
    <row r="33" spans="1:10" ht="15" customHeight="1">
      <c r="A33" s="630" t="s">
        <v>641</v>
      </c>
      <c r="B33" s="921" t="s">
        <v>1228</v>
      </c>
      <c r="C33" s="645">
        <v>-7743.8812690000004</v>
      </c>
      <c r="D33" s="645">
        <v>-46767.085527000003</v>
      </c>
      <c r="E33" s="645">
        <v>236.96117599999999</v>
      </c>
      <c r="F33" s="645">
        <v>1731.7746420000001</v>
      </c>
      <c r="G33" s="645">
        <v>7980.8424450000002</v>
      </c>
      <c r="H33" s="645">
        <v>48498.860169</v>
      </c>
      <c r="I33" s="645">
        <v>2110.4745680000001</v>
      </c>
      <c r="J33" s="645">
        <v>9845.5775429999994</v>
      </c>
    </row>
    <row r="34" spans="1:10" ht="15" customHeight="1">
      <c r="A34" s="630" t="s">
        <v>642</v>
      </c>
      <c r="B34" s="921" t="s">
        <v>1474</v>
      </c>
      <c r="C34" s="645">
        <v>-3311.1914780000002</v>
      </c>
      <c r="D34" s="645">
        <v>-22133.094685</v>
      </c>
      <c r="E34" s="645">
        <v>197.67704000000001</v>
      </c>
      <c r="F34" s="645">
        <v>1413.793066</v>
      </c>
      <c r="G34" s="645">
        <v>3508.8685180000002</v>
      </c>
      <c r="H34" s="645">
        <v>23546.887750999998</v>
      </c>
      <c r="I34" s="645">
        <v>859.812906</v>
      </c>
      <c r="J34" s="645">
        <v>4393.8783890000004</v>
      </c>
    </row>
    <row r="35" spans="1:10" ht="15" customHeight="1">
      <c r="A35" s="630" t="s">
        <v>643</v>
      </c>
      <c r="B35" s="921" t="s">
        <v>1475</v>
      </c>
      <c r="C35" s="645">
        <v>-1637.775817</v>
      </c>
      <c r="D35" s="645">
        <v>-10666.178807</v>
      </c>
      <c r="E35" s="645">
        <v>634.45217000000002</v>
      </c>
      <c r="F35" s="645">
        <v>4437.2156299999997</v>
      </c>
      <c r="G35" s="645">
        <v>2272.2279870000002</v>
      </c>
      <c r="H35" s="645">
        <v>15103.394437000001</v>
      </c>
      <c r="I35" s="645">
        <v>120.52324900000001</v>
      </c>
      <c r="J35" s="645">
        <v>559.369733</v>
      </c>
    </row>
    <row r="36" spans="1:10" ht="15" customHeight="1">
      <c r="A36" s="630" t="s">
        <v>644</v>
      </c>
      <c r="B36" s="921" t="s">
        <v>1476</v>
      </c>
      <c r="C36" s="645">
        <v>-291.28099600000002</v>
      </c>
      <c r="D36" s="645">
        <v>-1616.8395849999999</v>
      </c>
      <c r="E36" s="645">
        <v>1881.297644</v>
      </c>
      <c r="F36" s="645">
        <v>13589.362364000001</v>
      </c>
      <c r="G36" s="645">
        <v>2172.5786400000002</v>
      </c>
      <c r="H36" s="645">
        <v>15206.201949</v>
      </c>
      <c r="I36" s="645">
        <v>204.75494900000001</v>
      </c>
      <c r="J36" s="645">
        <v>856.43364999999994</v>
      </c>
    </row>
    <row r="37" spans="1:10" ht="15" customHeight="1">
      <c r="A37" s="630" t="s">
        <v>645</v>
      </c>
      <c r="B37" s="921" t="s">
        <v>1477</v>
      </c>
      <c r="C37" s="645">
        <v>-217.66254599999999</v>
      </c>
      <c r="D37" s="645">
        <v>-928.94726100000003</v>
      </c>
      <c r="E37" s="645">
        <v>330.75136600000002</v>
      </c>
      <c r="F37" s="645">
        <v>2398.8579180000002</v>
      </c>
      <c r="G37" s="645">
        <v>548.41391199999998</v>
      </c>
      <c r="H37" s="645">
        <v>3327.805179</v>
      </c>
      <c r="I37" s="645">
        <v>39.745666</v>
      </c>
      <c r="J37" s="645">
        <v>181.14988199999999</v>
      </c>
    </row>
    <row r="38" spans="1:10" ht="15" customHeight="1">
      <c r="A38" s="630" t="s">
        <v>646</v>
      </c>
      <c r="B38" s="921" t="s">
        <v>1478</v>
      </c>
      <c r="C38" s="645">
        <v>5115.8745349999999</v>
      </c>
      <c r="D38" s="645">
        <v>31287.707322999999</v>
      </c>
      <c r="E38" s="645">
        <v>10135.207549000001</v>
      </c>
      <c r="F38" s="645">
        <v>67817.585722000003</v>
      </c>
      <c r="G38" s="645">
        <v>5019.3330139999998</v>
      </c>
      <c r="H38" s="645">
        <v>36529.878399000001</v>
      </c>
      <c r="I38" s="645">
        <v>19.583606</v>
      </c>
      <c r="J38" s="645">
        <v>147.494056</v>
      </c>
    </row>
    <row r="39" spans="1:10" ht="15" customHeight="1">
      <c r="A39" s="630" t="s">
        <v>647</v>
      </c>
      <c r="B39" s="921" t="s">
        <v>1479</v>
      </c>
      <c r="C39" s="645">
        <v>-6378.2175539999998</v>
      </c>
      <c r="D39" s="645">
        <v>-121806.024481</v>
      </c>
      <c r="E39" s="645">
        <v>21231.576109000001</v>
      </c>
      <c r="F39" s="645">
        <v>148908.92812</v>
      </c>
      <c r="G39" s="645">
        <v>27609.793663</v>
      </c>
      <c r="H39" s="645">
        <v>270714.95260100003</v>
      </c>
      <c r="I39" s="645">
        <v>1097.8805359999999</v>
      </c>
      <c r="J39" s="645">
        <v>5188.5951050000003</v>
      </c>
    </row>
    <row r="40" spans="1:10" ht="15" customHeight="1">
      <c r="A40" s="630" t="s">
        <v>648</v>
      </c>
      <c r="B40" s="921" t="s">
        <v>1480</v>
      </c>
      <c r="C40" s="645">
        <v>-3960.6535100000001</v>
      </c>
      <c r="D40" s="645">
        <v>-23789.615545000001</v>
      </c>
      <c r="E40" s="645">
        <v>2873.4892580000001</v>
      </c>
      <c r="F40" s="645">
        <v>21207.616546000001</v>
      </c>
      <c r="G40" s="645">
        <v>6834.1427679999997</v>
      </c>
      <c r="H40" s="645">
        <v>44997.232090999998</v>
      </c>
      <c r="I40" s="645">
        <v>1145.2137299999999</v>
      </c>
      <c r="J40" s="645">
        <v>4972.8585169999997</v>
      </c>
    </row>
    <row r="41" spans="1:10" ht="15" customHeight="1">
      <c r="A41" s="630" t="s">
        <v>649</v>
      </c>
      <c r="B41" s="921" t="s">
        <v>1481</v>
      </c>
      <c r="C41" s="645">
        <v>-1769.1147980000001</v>
      </c>
      <c r="D41" s="645">
        <v>-10333.879152</v>
      </c>
      <c r="E41" s="645">
        <v>821.65738899999997</v>
      </c>
      <c r="F41" s="645">
        <v>6071.5962339999996</v>
      </c>
      <c r="G41" s="645">
        <v>2590.772187</v>
      </c>
      <c r="H41" s="645">
        <v>16405.475385999998</v>
      </c>
      <c r="I41" s="645">
        <v>446.83716500000003</v>
      </c>
      <c r="J41" s="645">
        <v>1891.769061</v>
      </c>
    </row>
    <row r="42" spans="1:10" ht="15" customHeight="1">
      <c r="A42" s="630" t="s">
        <v>650</v>
      </c>
      <c r="B42" s="921" t="s">
        <v>1482</v>
      </c>
      <c r="C42" s="645">
        <v>-15184.330808000001</v>
      </c>
      <c r="D42" s="645">
        <v>-118358.530608</v>
      </c>
      <c r="E42" s="645">
        <v>5823.2870860000003</v>
      </c>
      <c r="F42" s="645">
        <v>42224.928501000002</v>
      </c>
      <c r="G42" s="645">
        <v>21007.617893999999</v>
      </c>
      <c r="H42" s="645">
        <v>160583.45910899999</v>
      </c>
      <c r="I42" s="645">
        <v>1438.6400140000001</v>
      </c>
      <c r="J42" s="645">
        <v>5510.2000250000001</v>
      </c>
    </row>
    <row r="43" spans="1:10" ht="15" customHeight="1">
      <c r="A43" s="630" t="s">
        <v>651</v>
      </c>
      <c r="B43" s="921" t="s">
        <v>1483</v>
      </c>
      <c r="C43" s="645">
        <v>-3867.6477629999999</v>
      </c>
      <c r="D43" s="645">
        <v>-24522.755850000001</v>
      </c>
      <c r="E43" s="645">
        <v>4146.0897430000005</v>
      </c>
      <c r="F43" s="645">
        <v>29601.267201999999</v>
      </c>
      <c r="G43" s="645">
        <v>8013.7375060000004</v>
      </c>
      <c r="H43" s="645">
        <v>54124.023051999997</v>
      </c>
      <c r="I43" s="645">
        <v>2286.737149</v>
      </c>
      <c r="J43" s="645">
        <v>9607.4717230000006</v>
      </c>
    </row>
    <row r="44" spans="1:10" ht="15" customHeight="1">
      <c r="A44" s="630" t="s">
        <v>652</v>
      </c>
      <c r="B44" s="921" t="s">
        <v>1484</v>
      </c>
      <c r="C44" s="645">
        <v>-10391.583859</v>
      </c>
      <c r="D44" s="645">
        <v>-63619.555285000002</v>
      </c>
      <c r="E44" s="645">
        <v>11049.976070999999</v>
      </c>
      <c r="F44" s="645">
        <v>79264.825498000006</v>
      </c>
      <c r="G44" s="645">
        <v>21441.559929999999</v>
      </c>
      <c r="H44" s="645">
        <v>142884.380783</v>
      </c>
      <c r="I44" s="645">
        <v>2900.2216410000001</v>
      </c>
      <c r="J44" s="645">
        <v>12133.073522000001</v>
      </c>
    </row>
    <row r="45" spans="1:10" ht="15" customHeight="1">
      <c r="A45" s="630" t="s">
        <v>653</v>
      </c>
      <c r="B45" s="921" t="s">
        <v>1485</v>
      </c>
      <c r="C45" s="645">
        <v>-48254.542781999997</v>
      </c>
      <c r="D45" s="645">
        <v>-296023.74213799997</v>
      </c>
      <c r="E45" s="645">
        <v>11740.797043</v>
      </c>
      <c r="F45" s="645">
        <v>81642.293833999996</v>
      </c>
      <c r="G45" s="645">
        <v>59995.339825000003</v>
      </c>
      <c r="H45" s="645">
        <v>377666.03597199998</v>
      </c>
      <c r="I45" s="645">
        <v>2123.763868</v>
      </c>
      <c r="J45" s="645">
        <v>11226.833991</v>
      </c>
    </row>
    <row r="46" spans="1:10" ht="15" customHeight="1">
      <c r="A46" s="630" t="s">
        <v>654</v>
      </c>
      <c r="B46" s="921" t="s">
        <v>1486</v>
      </c>
      <c r="C46" s="645">
        <v>-13413.409191999999</v>
      </c>
      <c r="D46" s="645">
        <v>-83865.156755999997</v>
      </c>
      <c r="E46" s="645">
        <v>4453.623979</v>
      </c>
      <c r="F46" s="645">
        <v>31929.389724000001</v>
      </c>
      <c r="G46" s="645">
        <v>17867.033170999999</v>
      </c>
      <c r="H46" s="645">
        <v>115794.54648</v>
      </c>
      <c r="I46" s="645">
        <v>2811.3965939999998</v>
      </c>
      <c r="J46" s="645">
        <v>12829.004066</v>
      </c>
    </row>
    <row r="47" spans="1:10" ht="15" customHeight="1">
      <c r="A47" s="630" t="s">
        <v>655</v>
      </c>
      <c r="B47" s="921" t="s">
        <v>1487</v>
      </c>
      <c r="C47" s="645">
        <v>-11782.116515</v>
      </c>
      <c r="D47" s="645">
        <v>-108789.56286400001</v>
      </c>
      <c r="E47" s="645">
        <v>23129.151132999999</v>
      </c>
      <c r="F47" s="645">
        <v>155318.04735899999</v>
      </c>
      <c r="G47" s="645">
        <v>34911.267648000001</v>
      </c>
      <c r="H47" s="645">
        <v>264107.610223</v>
      </c>
      <c r="I47" s="645">
        <v>5885.9323199999999</v>
      </c>
      <c r="J47" s="645">
        <v>23951.937314999999</v>
      </c>
    </row>
    <row r="48" spans="1:10" ht="15" customHeight="1">
      <c r="A48" s="630" t="s">
        <v>656</v>
      </c>
      <c r="B48" s="921" t="s">
        <v>1488</v>
      </c>
      <c r="C48" s="645">
        <v>-3084.2438809999999</v>
      </c>
      <c r="D48" s="645">
        <v>-22433.933881000001</v>
      </c>
      <c r="E48" s="645">
        <v>328.08164499999998</v>
      </c>
      <c r="F48" s="645">
        <v>2311.816597</v>
      </c>
      <c r="G48" s="645">
        <v>3412.3255260000001</v>
      </c>
      <c r="H48" s="645">
        <v>24745.750478000002</v>
      </c>
      <c r="I48" s="645">
        <v>634.71456699999999</v>
      </c>
      <c r="J48" s="645">
        <v>2919.4823980000001</v>
      </c>
    </row>
    <row r="49" spans="1:10" ht="15" customHeight="1">
      <c r="A49" s="630" t="s">
        <v>657</v>
      </c>
      <c r="B49" s="921" t="s">
        <v>1224</v>
      </c>
      <c r="C49" s="645">
        <v>-7887.0192880000004</v>
      </c>
      <c r="D49" s="645">
        <v>-49321.236729999997</v>
      </c>
      <c r="E49" s="645">
        <v>4261.3030500000004</v>
      </c>
      <c r="F49" s="645">
        <v>30542.106811000001</v>
      </c>
      <c r="G49" s="645">
        <v>12148.322338</v>
      </c>
      <c r="H49" s="645">
        <v>79863.343540999995</v>
      </c>
      <c r="I49" s="645">
        <v>1713.8445019999999</v>
      </c>
      <c r="J49" s="645">
        <v>6663.425843</v>
      </c>
    </row>
    <row r="50" spans="1:10" ht="30.4" customHeight="1">
      <c r="A50" s="630" t="s">
        <v>658</v>
      </c>
      <c r="B50" s="921" t="s">
        <v>1489</v>
      </c>
      <c r="C50" s="645">
        <v>-4794.8996960000004</v>
      </c>
      <c r="D50" s="645">
        <v>-30667.956300999998</v>
      </c>
      <c r="E50" s="645">
        <v>9862.7103509999997</v>
      </c>
      <c r="F50" s="645">
        <v>67608.360694999996</v>
      </c>
      <c r="G50" s="645">
        <v>14657.610047</v>
      </c>
      <c r="H50" s="645">
        <v>98276.316995999994</v>
      </c>
      <c r="I50" s="645">
        <v>40.451183999999998</v>
      </c>
      <c r="J50" s="645">
        <v>163.77911499999999</v>
      </c>
    </row>
    <row r="51" spans="1:10" ht="15" customHeight="1">
      <c r="A51" s="647" t="s">
        <v>628</v>
      </c>
      <c r="B51" s="922" t="s">
        <v>1513</v>
      </c>
      <c r="C51" s="648"/>
      <c r="D51" s="648"/>
      <c r="E51" s="648"/>
      <c r="F51" s="648"/>
      <c r="G51" s="648"/>
      <c r="H51" s="648"/>
      <c r="I51" s="648"/>
      <c r="J51" s="648"/>
    </row>
    <row r="52" spans="1:10" ht="15" customHeight="1">
      <c r="A52" s="649" t="s">
        <v>659</v>
      </c>
      <c r="B52" s="923" t="s">
        <v>1490</v>
      </c>
      <c r="C52" s="645">
        <v>1795.4221600000001</v>
      </c>
      <c r="D52" s="645">
        <v>9292.5689550000006</v>
      </c>
      <c r="E52" s="645">
        <v>2509.2076790000001</v>
      </c>
      <c r="F52" s="645">
        <v>14195.854894</v>
      </c>
      <c r="G52" s="645">
        <v>713.78551900000002</v>
      </c>
      <c r="H52" s="645">
        <v>4903.2859390000003</v>
      </c>
      <c r="I52" s="645">
        <v>6.51248</v>
      </c>
      <c r="J52" s="645">
        <v>30.513995000000001</v>
      </c>
    </row>
    <row r="53" spans="1:10" ht="15" customHeight="1">
      <c r="A53" s="649" t="s">
        <v>660</v>
      </c>
      <c r="B53" s="923" t="s">
        <v>1491</v>
      </c>
      <c r="C53" s="645">
        <v>545.01206000000002</v>
      </c>
      <c r="D53" s="645">
        <v>2991.745011</v>
      </c>
      <c r="E53" s="645">
        <v>1354.8155750000001</v>
      </c>
      <c r="F53" s="645">
        <v>11645.659496</v>
      </c>
      <c r="G53" s="645">
        <v>809.80351499999995</v>
      </c>
      <c r="H53" s="645">
        <v>8653.9144849999993</v>
      </c>
      <c r="I53" s="645">
        <v>22.753216999999999</v>
      </c>
      <c r="J53" s="645">
        <v>86.353989999999996</v>
      </c>
    </row>
    <row r="54" spans="1:10" ht="15" customHeight="1">
      <c r="A54" s="649" t="s">
        <v>661</v>
      </c>
      <c r="B54" s="923" t="s">
        <v>1492</v>
      </c>
      <c r="C54" s="645">
        <v>-9728.1402510000007</v>
      </c>
      <c r="D54" s="645">
        <v>-64356.776717000001</v>
      </c>
      <c r="E54" s="645">
        <v>1.4250780000000001</v>
      </c>
      <c r="F54" s="645">
        <v>28.124977999999999</v>
      </c>
      <c r="G54" s="645">
        <v>9729.5653289999991</v>
      </c>
      <c r="H54" s="645">
        <v>64384.901695</v>
      </c>
      <c r="I54" s="645">
        <v>9.6423930000000002</v>
      </c>
      <c r="J54" s="645">
        <v>40.750019999999999</v>
      </c>
    </row>
    <row r="55" spans="1:10" ht="15" customHeight="1">
      <c r="A55" s="649" t="s">
        <v>662</v>
      </c>
      <c r="B55" s="923" t="s">
        <v>1493</v>
      </c>
      <c r="C55" s="645">
        <v>2592.8063350000002</v>
      </c>
      <c r="D55" s="645">
        <v>21404.506450000001</v>
      </c>
      <c r="E55" s="645">
        <v>5997.2620189999998</v>
      </c>
      <c r="F55" s="645">
        <v>41738.721326999999</v>
      </c>
      <c r="G55" s="645">
        <v>3404.455684</v>
      </c>
      <c r="H55" s="645">
        <v>20334.214876999999</v>
      </c>
      <c r="I55" s="645">
        <v>1.543094</v>
      </c>
      <c r="J55" s="645">
        <v>6.1611099999999999</v>
      </c>
    </row>
    <row r="56" spans="1:10" ht="30.4" customHeight="1">
      <c r="A56" s="630" t="s">
        <v>663</v>
      </c>
      <c r="B56" s="921" t="s">
        <v>1237</v>
      </c>
      <c r="C56" s="645">
        <v>32316.365683</v>
      </c>
      <c r="D56" s="645">
        <v>242039.17099700001</v>
      </c>
      <c r="E56" s="645">
        <v>32316.365683</v>
      </c>
      <c r="F56" s="645">
        <v>242039.17099700001</v>
      </c>
      <c r="G56" s="645" t="s">
        <v>515</v>
      </c>
      <c r="H56" s="645" t="s">
        <v>515</v>
      </c>
      <c r="I56" s="645" t="s">
        <v>515</v>
      </c>
      <c r="J56" s="645" t="s">
        <v>515</v>
      </c>
    </row>
    <row r="57" spans="1:10" ht="15" customHeight="1" thickBot="1">
      <c r="A57" s="650" t="s">
        <v>419</v>
      </c>
      <c r="B57" s="924" t="s">
        <v>1494</v>
      </c>
      <c r="C57" s="651" t="s">
        <v>515</v>
      </c>
      <c r="D57" s="651">
        <v>-46.436034999999997</v>
      </c>
      <c r="E57" s="651" t="s">
        <v>515</v>
      </c>
      <c r="F57" s="651">
        <v>-46.436034999999997</v>
      </c>
      <c r="G57" s="651" t="s">
        <v>515</v>
      </c>
      <c r="H57" s="651" t="s">
        <v>515</v>
      </c>
      <c r="I57" s="651" t="s">
        <v>515</v>
      </c>
      <c r="J57" s="651" t="s">
        <v>515</v>
      </c>
    </row>
    <row r="58" spans="1:10" ht="22.35" customHeight="1">
      <c r="A58" s="631" t="s">
        <v>664</v>
      </c>
      <c r="C58" s="74"/>
      <c r="D58" s="74"/>
      <c r="E58" s="74"/>
      <c r="F58" s="74"/>
      <c r="G58" s="74"/>
      <c r="H58" s="74"/>
      <c r="I58" s="74"/>
      <c r="J58" s="74"/>
    </row>
    <row r="59" spans="1:10" ht="15" customHeight="1">
      <c r="A59" s="631" t="s">
        <v>665</v>
      </c>
    </row>
    <row r="60" spans="1:10" ht="22.35" customHeight="1">
      <c r="A60" s="913" t="s">
        <v>1446</v>
      </c>
      <c r="B60" s="913"/>
    </row>
    <row r="61" spans="1:10" ht="15" customHeight="1">
      <c r="A61" s="914" t="s">
        <v>1447</v>
      </c>
      <c r="B61" s="914"/>
    </row>
    <row r="62" spans="1:10" ht="15" customHeight="1"/>
    <row r="63" spans="1:10" ht="15" customHeight="1"/>
  </sheetData>
  <mergeCells count="12">
    <mergeCell ref="J11:J12"/>
    <mergeCell ref="A6:J6"/>
    <mergeCell ref="C9:D10"/>
    <mergeCell ref="E9:F10"/>
    <mergeCell ref="C11:C12"/>
    <mergeCell ref="D11:D12"/>
    <mergeCell ref="E11:E12"/>
    <mergeCell ref="F11:F12"/>
    <mergeCell ref="G11:G12"/>
    <mergeCell ref="H11:H12"/>
    <mergeCell ref="I11:I12"/>
    <mergeCell ref="B10:B11"/>
  </mergeCells>
  <phoneticPr fontId="37" type="noConversion"/>
  <printOptions horizontalCentered="1"/>
  <pageMargins left="0.5" right="0.5" top="0.5" bottom="0.5" header="0" footer="0"/>
  <pageSetup scale="57" orientation="portrait" useFirstPageNumber="1" r:id="rId1"/>
  <headerFooter alignWithMargins="0"/>
  <customProperties>
    <customPr name="SourceTableID" r:id="rId2"/>
  </customPropertie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DEE23-732B-4ABA-B49A-6AE4D537AF89}">
  <sheetPr>
    <pageSetUpPr fitToPage="1"/>
  </sheetPr>
  <dimension ref="A1:K95"/>
  <sheetViews>
    <sheetView showGridLines="0" showOutlineSymbols="0" zoomScale="85" zoomScaleNormal="85" zoomScaleSheetLayoutView="85" workbookViewId="0"/>
  </sheetViews>
  <sheetFormatPr defaultColWidth="9.77734375" defaultRowHeight="15"/>
  <cols>
    <col min="1" max="1" width="19.77734375" style="2" customWidth="1"/>
    <col min="2" max="8" width="11.77734375" style="2" customWidth="1"/>
    <col min="9" max="9" width="12.77734375" style="2" customWidth="1"/>
    <col min="10" max="10" width="11.77734375" style="2" customWidth="1"/>
    <col min="11" max="11" width="12.77734375" style="2" customWidth="1"/>
  </cols>
  <sheetData>
    <row r="1" spans="1:11" ht="21.95" customHeight="1">
      <c r="A1" s="761" t="s">
        <v>48</v>
      </c>
    </row>
    <row r="2" spans="1:11" ht="21.95" customHeight="1">
      <c r="A2" s="652" t="s">
        <v>666</v>
      </c>
      <c r="B2" s="653"/>
      <c r="C2" s="653"/>
      <c r="D2" s="653"/>
      <c r="E2" s="653"/>
      <c r="F2" s="653"/>
      <c r="G2" s="653"/>
      <c r="H2" s="653"/>
      <c r="I2" s="653"/>
      <c r="J2" s="653"/>
      <c r="K2" s="653"/>
    </row>
    <row r="3" spans="1:11" ht="21.95" customHeight="1">
      <c r="A3" s="652" t="s">
        <v>52</v>
      </c>
      <c r="B3" s="8"/>
      <c r="C3" s="8"/>
      <c r="D3" s="8"/>
      <c r="E3" s="8"/>
      <c r="F3" s="8"/>
      <c r="G3" s="8"/>
      <c r="H3" s="8"/>
      <c r="I3" s="8"/>
      <c r="J3" s="8"/>
      <c r="K3" s="8"/>
    </row>
    <row r="4" spans="1:11" ht="21.95" customHeight="1">
      <c r="A4" s="652" t="str">
        <f>IF(AND(MID(A2,SEARCH(".",A2)+2,LEN(A2))='Table of Contents'!B68,A3='Table of Contents'!B69),'Table of Contents'!C68)</f>
        <v xml:space="preserve"> NAICS 코드 분류별 및 주별 상품 수출 출항지, 원계열, 2025.</v>
      </c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 ht="9" customHeight="1"/>
    <row r="6" spans="1:11" ht="15" customHeight="1">
      <c r="A6" s="8" t="s">
        <v>667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15" customHeight="1">
      <c r="A7" s="8" t="s">
        <v>668</v>
      </c>
      <c r="B7" s="8"/>
      <c r="C7" s="8"/>
      <c r="D7" s="8"/>
      <c r="E7" s="8"/>
      <c r="F7" s="8"/>
      <c r="G7" s="8"/>
      <c r="H7" s="8"/>
      <c r="I7" s="8"/>
      <c r="J7" s="8"/>
      <c r="K7" s="8"/>
    </row>
    <row r="8" spans="1:11" ht="15" customHeight="1">
      <c r="A8" s="8" t="s">
        <v>669</v>
      </c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 ht="45">
      <c r="A9" s="451" t="s">
        <v>1515</v>
      </c>
      <c r="B9" s="8"/>
      <c r="C9" s="8"/>
      <c r="D9" s="8"/>
      <c r="E9" s="8"/>
      <c r="F9" s="8"/>
      <c r="G9" s="8"/>
      <c r="H9" s="8"/>
      <c r="I9" s="8"/>
      <c r="J9" s="8"/>
      <c r="K9" s="8"/>
    </row>
    <row r="10" spans="1:11" ht="9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pans="1:11" ht="15.75">
      <c r="A11" s="1069" t="s">
        <v>670</v>
      </c>
      <c r="B11" s="654" t="s">
        <v>671</v>
      </c>
      <c r="C11" s="655"/>
      <c r="D11" s="655"/>
      <c r="E11" s="655"/>
      <c r="F11" s="655"/>
      <c r="G11" s="655"/>
      <c r="H11" s="1072" t="s">
        <v>663</v>
      </c>
      <c r="I11" s="1069"/>
      <c r="J11" s="1072" t="s">
        <v>65</v>
      </c>
      <c r="K11" s="1074"/>
    </row>
    <row r="12" spans="1:11" ht="15.75">
      <c r="A12" s="1070"/>
      <c r="B12" s="654" t="s">
        <v>672</v>
      </c>
      <c r="C12" s="655"/>
      <c r="D12" s="655"/>
      <c r="E12" s="654" t="s">
        <v>673</v>
      </c>
      <c r="F12" s="655"/>
      <c r="G12" s="655"/>
      <c r="H12" s="1073"/>
      <c r="I12" s="1071"/>
      <c r="J12" s="1073"/>
      <c r="K12" s="1075"/>
    </row>
    <row r="13" spans="1:11" ht="15.75">
      <c r="A13" s="1070"/>
      <c r="B13" s="1064" t="s">
        <v>77</v>
      </c>
      <c r="C13" s="654" t="s">
        <v>143</v>
      </c>
      <c r="D13" s="655"/>
      <c r="E13" s="1064" t="s">
        <v>77</v>
      </c>
      <c r="F13" s="654" t="s">
        <v>143</v>
      </c>
      <c r="G13" s="655"/>
      <c r="H13" s="1064" t="s">
        <v>77</v>
      </c>
      <c r="I13" s="1066" t="s">
        <v>143</v>
      </c>
      <c r="J13" s="1064" t="s">
        <v>77</v>
      </c>
      <c r="K13" s="1059" t="s">
        <v>143</v>
      </c>
    </row>
    <row r="14" spans="1:11" ht="15.75">
      <c r="A14" s="1071"/>
      <c r="B14" s="1065"/>
      <c r="C14" s="654" t="s">
        <v>65</v>
      </c>
      <c r="D14" s="654" t="s">
        <v>674</v>
      </c>
      <c r="E14" s="1065"/>
      <c r="F14" s="654" t="s">
        <v>65</v>
      </c>
      <c r="G14" s="654" t="s">
        <v>674</v>
      </c>
      <c r="H14" s="1065"/>
      <c r="I14" s="1067"/>
      <c r="J14" s="1065"/>
      <c r="K14" s="1060"/>
    </row>
    <row r="15" spans="1:11" ht="20.100000000000001" customHeight="1">
      <c r="A15" s="939" t="s">
        <v>1155</v>
      </c>
      <c r="B15" s="938" t="s">
        <v>1498</v>
      </c>
      <c r="C15" s="940"/>
      <c r="D15" s="940"/>
      <c r="E15" s="938"/>
      <c r="F15" s="940"/>
      <c r="G15" s="941"/>
      <c r="H15" s="927" t="s">
        <v>1499</v>
      </c>
      <c r="I15" s="928"/>
      <c r="J15" s="942" t="s">
        <v>1500</v>
      </c>
      <c r="K15" s="930"/>
    </row>
    <row r="16" spans="1:11" ht="20.100000000000001" customHeight="1">
      <c r="A16" s="943"/>
      <c r="B16" s="936" t="s">
        <v>1501</v>
      </c>
      <c r="C16" s="940"/>
      <c r="D16" s="940"/>
      <c r="E16" s="936" t="s">
        <v>1502</v>
      </c>
      <c r="F16" s="940"/>
      <c r="G16" s="941"/>
      <c r="H16" s="944"/>
      <c r="I16" s="945"/>
      <c r="J16" s="946"/>
      <c r="K16" s="947"/>
    </row>
    <row r="17" spans="1:11" ht="15.75">
      <c r="A17" s="656"/>
      <c r="B17" s="657"/>
      <c r="C17" s="657"/>
      <c r="D17" s="657"/>
      <c r="E17" s="657"/>
      <c r="F17" s="657"/>
      <c r="G17" s="657"/>
      <c r="H17" s="657"/>
      <c r="I17" s="657"/>
      <c r="J17" s="657"/>
      <c r="K17" s="657"/>
    </row>
    <row r="18" spans="1:11" ht="15.75">
      <c r="A18" s="658" t="s">
        <v>675</v>
      </c>
      <c r="B18" s="659">
        <v>111357.86296300001</v>
      </c>
      <c r="C18" s="659">
        <v>778288.96128499997</v>
      </c>
      <c r="D18" s="659">
        <v>100</v>
      </c>
      <c r="E18" s="659">
        <v>27706.592364</v>
      </c>
      <c r="F18" s="659">
        <v>202659.10197699998</v>
      </c>
      <c r="G18" s="659">
        <v>100</v>
      </c>
      <c r="H18" s="659">
        <v>32316.365683</v>
      </c>
      <c r="I18" s="659">
        <v>242039.17099700001</v>
      </c>
      <c r="J18" s="659">
        <v>175110.46483899999</v>
      </c>
      <c r="K18" s="659">
        <v>1251901.0437799999</v>
      </c>
    </row>
    <row r="19" spans="1:11">
      <c r="A19" s="2" t="s">
        <v>676</v>
      </c>
      <c r="B19" s="660">
        <v>16930.858617999998</v>
      </c>
      <c r="C19" s="660">
        <v>127993.29618799999</v>
      </c>
      <c r="D19" s="660">
        <v>16.445472382992005</v>
      </c>
      <c r="E19" s="661">
        <v>3116.3937190000001</v>
      </c>
      <c r="F19" s="661">
        <v>16552.170962</v>
      </c>
      <c r="G19" s="661">
        <v>8.1674944774395204</v>
      </c>
      <c r="H19" s="660">
        <v>6280.9225429999997</v>
      </c>
      <c r="I19" s="660">
        <v>45637.615565</v>
      </c>
      <c r="J19" s="660">
        <v>26328.174879999999</v>
      </c>
      <c r="K19" s="660">
        <v>190183.082715</v>
      </c>
    </row>
    <row r="20" spans="1:11">
      <c r="B20" s="662"/>
      <c r="C20" s="662"/>
      <c r="D20" s="662"/>
      <c r="E20" s="662"/>
      <c r="F20" s="662"/>
      <c r="G20" s="645"/>
      <c r="H20" s="662"/>
      <c r="I20" s="662"/>
      <c r="J20" s="662"/>
      <c r="K20" s="662"/>
    </row>
    <row r="21" spans="1:11">
      <c r="A21" s="2" t="s">
        <v>677</v>
      </c>
      <c r="B21" s="662">
        <v>1712.6307629999999</v>
      </c>
      <c r="C21" s="662">
        <v>13056.386139</v>
      </c>
      <c r="D21" s="645">
        <v>1.6775756548625786</v>
      </c>
      <c r="E21" s="645">
        <v>178.02958100000001</v>
      </c>
      <c r="F21" s="645">
        <v>1383.656389</v>
      </c>
      <c r="G21" s="645">
        <v>0.68275067613643758</v>
      </c>
      <c r="H21" s="645">
        <v>83.599137999999996</v>
      </c>
      <c r="I21" s="645">
        <v>839.34918400000004</v>
      </c>
      <c r="J21" s="645">
        <v>1974.2594819999999</v>
      </c>
      <c r="K21" s="645">
        <v>15279.391712000001</v>
      </c>
    </row>
    <row r="22" spans="1:11">
      <c r="A22" s="2" t="s">
        <v>678</v>
      </c>
      <c r="B22" s="662">
        <v>132.40694500000001</v>
      </c>
      <c r="C22" s="662">
        <v>925.64763100000005</v>
      </c>
      <c r="D22" s="645">
        <v>0.11893367078876492</v>
      </c>
      <c r="E22" s="645">
        <v>644.15382399999999</v>
      </c>
      <c r="F22" s="645">
        <v>2113.3924809999999</v>
      </c>
      <c r="G22" s="645">
        <v>1.0428312670801487</v>
      </c>
      <c r="H22" s="645">
        <v>5.9555030000000002</v>
      </c>
      <c r="I22" s="645">
        <v>49.258220999999999</v>
      </c>
      <c r="J22" s="645">
        <v>782.51627199999996</v>
      </c>
      <c r="K22" s="645">
        <v>3088.2983330000002</v>
      </c>
    </row>
    <row r="23" spans="1:11">
      <c r="A23" s="2" t="s">
        <v>679</v>
      </c>
      <c r="B23" s="662">
        <v>1963.473878</v>
      </c>
      <c r="C23" s="662">
        <v>12123.271724</v>
      </c>
      <c r="D23" s="645">
        <v>1.5576825995300998</v>
      </c>
      <c r="E23" s="645">
        <v>370.79231499999997</v>
      </c>
      <c r="F23" s="645">
        <v>2611.831983</v>
      </c>
      <c r="G23" s="645">
        <v>1.2887809910933188</v>
      </c>
      <c r="H23" s="645">
        <v>1585.063283</v>
      </c>
      <c r="I23" s="645">
        <v>9753.7659669999994</v>
      </c>
      <c r="J23" s="645">
        <v>3919.3294759999999</v>
      </c>
      <c r="K23" s="645">
        <v>24488.869674000001</v>
      </c>
    </row>
    <row r="24" spans="1:11">
      <c r="A24" s="2" t="s">
        <v>680</v>
      </c>
      <c r="B24" s="662">
        <v>331.499796</v>
      </c>
      <c r="C24" s="662">
        <v>2561.0930130000002</v>
      </c>
      <c r="D24" s="645">
        <v>0.32906711265331162</v>
      </c>
      <c r="E24" s="645">
        <v>59.324443000000002</v>
      </c>
      <c r="F24" s="645">
        <v>529.36675200000002</v>
      </c>
      <c r="G24" s="645">
        <v>0.2612104498815348</v>
      </c>
      <c r="H24" s="645">
        <v>139.84628000000001</v>
      </c>
      <c r="I24" s="645">
        <v>666.25866499999995</v>
      </c>
      <c r="J24" s="645">
        <v>530.67051900000001</v>
      </c>
      <c r="K24" s="645">
        <v>3756.7184299999999</v>
      </c>
    </row>
    <row r="25" spans="1:11">
      <c r="A25" s="2" t="s">
        <v>681</v>
      </c>
      <c r="B25" s="662">
        <v>9986.7118329999994</v>
      </c>
      <c r="C25" s="662">
        <v>67793.301909000002</v>
      </c>
      <c r="D25" s="645">
        <v>8.7105567830577151</v>
      </c>
      <c r="E25" s="645">
        <v>1953.2698130000001</v>
      </c>
      <c r="F25" s="645">
        <v>13621.451996</v>
      </c>
      <c r="G25" s="645">
        <v>6.7213620622605514</v>
      </c>
      <c r="H25" s="645">
        <v>3992.419789</v>
      </c>
      <c r="I25" s="645">
        <v>28081.564274</v>
      </c>
      <c r="J25" s="645">
        <v>15932.401435</v>
      </c>
      <c r="K25" s="645">
        <v>109496.31817899999</v>
      </c>
    </row>
    <row r="26" spans="1:11">
      <c r="A26" s="2" t="s">
        <v>682</v>
      </c>
      <c r="B26" s="662">
        <v>714.46866</v>
      </c>
      <c r="C26" s="662">
        <v>5379.6169570000002</v>
      </c>
      <c r="D26" s="645">
        <v>0.69121074878383759</v>
      </c>
      <c r="E26" s="645">
        <v>53.216720000000002</v>
      </c>
      <c r="F26" s="645">
        <v>493.01774999999998</v>
      </c>
      <c r="G26" s="645">
        <v>0.24327441757634607</v>
      </c>
      <c r="H26" s="645">
        <v>128.39779899999999</v>
      </c>
      <c r="I26" s="645">
        <v>763.50063899999998</v>
      </c>
      <c r="J26" s="645">
        <v>896.08317899999997</v>
      </c>
      <c r="K26" s="645">
        <v>6636.135346</v>
      </c>
    </row>
    <row r="27" spans="1:11">
      <c r="A27" s="2" t="s">
        <v>683</v>
      </c>
      <c r="B27" s="662">
        <v>1092.6007790000001</v>
      </c>
      <c r="C27" s="662">
        <v>7921.6430989999999</v>
      </c>
      <c r="D27" s="645">
        <v>1.017828016720282</v>
      </c>
      <c r="E27" s="645">
        <v>104.155458</v>
      </c>
      <c r="F27" s="645">
        <v>776.82372499999997</v>
      </c>
      <c r="G27" s="645">
        <v>0.38331548764494311</v>
      </c>
      <c r="H27" s="645">
        <v>185.141625</v>
      </c>
      <c r="I27" s="645">
        <v>1286.6923650000001</v>
      </c>
      <c r="J27" s="645">
        <v>1381.897862</v>
      </c>
      <c r="K27" s="645">
        <v>9985.159189</v>
      </c>
    </row>
    <row r="28" spans="1:11">
      <c r="A28" s="2" t="s">
        <v>684</v>
      </c>
      <c r="B28" s="662">
        <v>345.92728799999998</v>
      </c>
      <c r="C28" s="662">
        <v>2519.9588979999999</v>
      </c>
      <c r="D28" s="645">
        <v>0.32378191434700582</v>
      </c>
      <c r="E28" s="645">
        <v>13.596658</v>
      </c>
      <c r="F28" s="645">
        <v>96.090839000000003</v>
      </c>
      <c r="G28" s="645" t="s">
        <v>268</v>
      </c>
      <c r="H28" s="645">
        <v>80.955337999999998</v>
      </c>
      <c r="I28" s="645">
        <v>568.88348099999996</v>
      </c>
      <c r="J28" s="645">
        <v>440.47928400000001</v>
      </c>
      <c r="K28" s="645">
        <v>3184.9332180000001</v>
      </c>
    </row>
    <row r="29" spans="1:11">
      <c r="A29" s="2" t="s">
        <v>685</v>
      </c>
      <c r="B29" s="662">
        <v>4273.2436600000001</v>
      </c>
      <c r="C29" s="662">
        <v>29297.919752999998</v>
      </c>
      <c r="D29" s="645">
        <v>3.7644012969973826</v>
      </c>
      <c r="E29" s="645">
        <v>436.71827000000002</v>
      </c>
      <c r="F29" s="645">
        <v>3226.7469310000001</v>
      </c>
      <c r="G29" s="645">
        <v>1.592204297523339</v>
      </c>
      <c r="H29" s="645">
        <v>1819.4522119999999</v>
      </c>
      <c r="I29" s="645">
        <v>12698.903833</v>
      </c>
      <c r="J29" s="645">
        <v>6529.4141419999996</v>
      </c>
      <c r="K29" s="645">
        <v>45223.570517</v>
      </c>
    </row>
    <row r="30" spans="1:11">
      <c r="A30" s="2" t="s">
        <v>686</v>
      </c>
      <c r="B30" s="662">
        <v>2941.0091889999999</v>
      </c>
      <c r="C30" s="662">
        <v>21307.487614999998</v>
      </c>
      <c r="D30" s="645">
        <v>2.7377347842400472</v>
      </c>
      <c r="E30" s="645">
        <v>341.20568200000002</v>
      </c>
      <c r="F30" s="645">
        <v>3239.3498639999998</v>
      </c>
      <c r="G30" s="645">
        <v>1.5984230821113758</v>
      </c>
      <c r="H30" s="645">
        <v>1431.369704</v>
      </c>
      <c r="I30" s="645">
        <v>9442.7614169999997</v>
      </c>
      <c r="J30" s="645">
        <v>4713.5845749999999</v>
      </c>
      <c r="K30" s="645">
        <v>33989.598896000003</v>
      </c>
    </row>
    <row r="31" spans="1:11">
      <c r="A31" s="2" t="s">
        <v>687</v>
      </c>
      <c r="B31" s="662">
        <v>6.9229659999999997</v>
      </c>
      <c r="C31" s="662">
        <v>149.16374300000001</v>
      </c>
      <c r="D31" s="645" t="s">
        <v>268</v>
      </c>
      <c r="E31" s="645">
        <v>7.1272830000000003</v>
      </c>
      <c r="F31" s="645">
        <v>75.082892999999999</v>
      </c>
      <c r="G31" s="645" t="s">
        <v>268</v>
      </c>
      <c r="H31" s="645">
        <v>1.997879</v>
      </c>
      <c r="I31" s="645">
        <v>56.220756000000002</v>
      </c>
      <c r="J31" s="645">
        <v>16.048127999999998</v>
      </c>
      <c r="K31" s="645">
        <v>280.46739200000002</v>
      </c>
    </row>
    <row r="32" spans="1:11">
      <c r="A32" s="2" t="s">
        <v>688</v>
      </c>
      <c r="B32" s="662">
        <v>201.07347300000001</v>
      </c>
      <c r="C32" s="662">
        <v>1732.5161840000001</v>
      </c>
      <c r="D32" s="645">
        <v>0.22260577628385167</v>
      </c>
      <c r="E32" s="645">
        <v>51.763010000000001</v>
      </c>
      <c r="F32" s="645">
        <v>430.41864600000002</v>
      </c>
      <c r="G32" s="645">
        <v>0.21238554883601957</v>
      </c>
      <c r="H32" s="645">
        <v>63.640774999999998</v>
      </c>
      <c r="I32" s="645">
        <v>459.90434900000002</v>
      </c>
      <c r="J32" s="645">
        <v>316.47725800000001</v>
      </c>
      <c r="K32" s="645">
        <v>2622.8391790000001</v>
      </c>
    </row>
    <row r="33" spans="1:11">
      <c r="A33" s="2" t="s">
        <v>689</v>
      </c>
      <c r="B33" s="662">
        <v>4284.5864609999999</v>
      </c>
      <c r="C33" s="662">
        <v>32472.072873000001</v>
      </c>
      <c r="D33" s="645">
        <v>4.1722386527732231</v>
      </c>
      <c r="E33" s="645">
        <v>357.52116999999998</v>
      </c>
      <c r="F33" s="645">
        <v>2838.3848859999998</v>
      </c>
      <c r="G33" s="645">
        <v>1.4005711356216961</v>
      </c>
      <c r="H33" s="645">
        <v>1217.0585229999999</v>
      </c>
      <c r="I33" s="645">
        <v>11132.723565</v>
      </c>
      <c r="J33" s="645">
        <v>5859.1661539999996</v>
      </c>
      <c r="K33" s="645">
        <v>46443.181323999997</v>
      </c>
    </row>
    <row r="34" spans="1:11">
      <c r="A34" s="2" t="s">
        <v>690</v>
      </c>
      <c r="B34" s="662">
        <v>5498.0408530000004</v>
      </c>
      <c r="C34" s="662">
        <v>32781.595632999997</v>
      </c>
      <c r="D34" s="645">
        <v>4.21200829816161</v>
      </c>
      <c r="E34" s="645">
        <v>42.395687000000002</v>
      </c>
      <c r="F34" s="645">
        <v>421.01102500000002</v>
      </c>
      <c r="G34" s="645">
        <v>0.20774345730979357</v>
      </c>
      <c r="H34" s="645">
        <v>764.10820100000001</v>
      </c>
      <c r="I34" s="645">
        <v>4825.8427549999997</v>
      </c>
      <c r="J34" s="645">
        <v>6304.5447409999997</v>
      </c>
      <c r="K34" s="645">
        <v>38028.449413000002</v>
      </c>
    </row>
    <row r="35" spans="1:11">
      <c r="A35" s="2" t="s">
        <v>691</v>
      </c>
      <c r="B35" s="662">
        <v>1136.90354</v>
      </c>
      <c r="C35" s="662">
        <v>8071.4496849999996</v>
      </c>
      <c r="D35" s="645">
        <v>1.037076212885452</v>
      </c>
      <c r="E35" s="645">
        <v>127.518607</v>
      </c>
      <c r="F35" s="645">
        <v>1515.0405740000001</v>
      </c>
      <c r="G35" s="645">
        <v>0.74758081883336469</v>
      </c>
      <c r="H35" s="645">
        <v>52.749274</v>
      </c>
      <c r="I35" s="645">
        <v>352.81452899999999</v>
      </c>
      <c r="J35" s="645">
        <v>1317.171421</v>
      </c>
      <c r="K35" s="645">
        <v>9939.3047879999995</v>
      </c>
    </row>
    <row r="36" spans="1:11">
      <c r="A36" s="2" t="s">
        <v>692</v>
      </c>
      <c r="B36" s="662">
        <v>949.064931</v>
      </c>
      <c r="C36" s="662">
        <v>6527.3439740000003</v>
      </c>
      <c r="D36" s="645">
        <v>0.83867872971280211</v>
      </c>
      <c r="E36" s="645">
        <v>166.90797800000001</v>
      </c>
      <c r="F36" s="645">
        <v>1096.4591660000001</v>
      </c>
      <c r="G36" s="645">
        <v>0.54103623044991012</v>
      </c>
      <c r="H36" s="645">
        <v>148.184394</v>
      </c>
      <c r="I36" s="645">
        <v>731.43344999999999</v>
      </c>
      <c r="J36" s="645">
        <v>1264.157303</v>
      </c>
      <c r="K36" s="645">
        <v>8355.2365900000004</v>
      </c>
    </row>
    <row r="37" spans="1:11">
      <c r="A37" s="2" t="s">
        <v>693</v>
      </c>
      <c r="B37" s="662">
        <v>3086.7665200000001</v>
      </c>
      <c r="C37" s="662">
        <v>21977.534679</v>
      </c>
      <c r="D37" s="645">
        <v>2.823827109498485</v>
      </c>
      <c r="E37" s="645">
        <v>73.589662000000004</v>
      </c>
      <c r="F37" s="645">
        <v>540.742797</v>
      </c>
      <c r="G37" s="645">
        <v>0.26682383950431671</v>
      </c>
      <c r="H37" s="645">
        <v>753.91872100000001</v>
      </c>
      <c r="I37" s="645">
        <v>7201.2390480000004</v>
      </c>
      <c r="J37" s="645">
        <v>3914.274903</v>
      </c>
      <c r="K37" s="645">
        <v>29719.516523999999</v>
      </c>
    </row>
    <row r="38" spans="1:11">
      <c r="A38" s="2" t="s">
        <v>694</v>
      </c>
      <c r="B38" s="662">
        <v>3582.1214279999999</v>
      </c>
      <c r="C38" s="662">
        <v>24358.775625999999</v>
      </c>
      <c r="D38" s="645">
        <v>3.1297855729293986</v>
      </c>
      <c r="E38" s="645">
        <v>3738.4768640000002</v>
      </c>
      <c r="F38" s="645">
        <v>27748.201467999999</v>
      </c>
      <c r="G38" s="645">
        <v>13.692057843594499</v>
      </c>
      <c r="H38" s="645">
        <v>48.409706</v>
      </c>
      <c r="I38" s="645">
        <v>407.44018799999998</v>
      </c>
      <c r="J38" s="645">
        <v>7369.007998</v>
      </c>
      <c r="K38" s="645">
        <v>52514.417282000002</v>
      </c>
    </row>
    <row r="39" spans="1:11">
      <c r="A39" s="2" t="s">
        <v>695</v>
      </c>
      <c r="B39" s="662">
        <v>122.14952099999999</v>
      </c>
      <c r="C39" s="662">
        <v>1023.372063</v>
      </c>
      <c r="D39" s="645">
        <v>0.13148998815431656</v>
      </c>
      <c r="E39" s="645">
        <v>86.610881000000006</v>
      </c>
      <c r="F39" s="645">
        <v>534.27992200000006</v>
      </c>
      <c r="G39" s="645">
        <v>0.26363480188550137</v>
      </c>
      <c r="H39" s="645">
        <v>95.580712000000005</v>
      </c>
      <c r="I39" s="645">
        <v>265.67727500000001</v>
      </c>
      <c r="J39" s="645">
        <v>304.341114</v>
      </c>
      <c r="K39" s="645">
        <v>1823.32926</v>
      </c>
    </row>
    <row r="40" spans="1:11">
      <c r="A40" s="2" t="s">
        <v>696</v>
      </c>
      <c r="B40" s="662">
        <v>697.50491099999999</v>
      </c>
      <c r="C40" s="662">
        <v>5580.4152309999999</v>
      </c>
      <c r="D40" s="645">
        <v>0.71701071306297504</v>
      </c>
      <c r="E40" s="645">
        <v>320.67720600000001</v>
      </c>
      <c r="F40" s="645">
        <v>2671.8198130000001</v>
      </c>
      <c r="G40" s="645">
        <v>1.3183813541733882</v>
      </c>
      <c r="H40" s="645">
        <v>169.84619699999999</v>
      </c>
      <c r="I40" s="645">
        <v>1401.668858</v>
      </c>
      <c r="J40" s="645">
        <v>1188.0283139999999</v>
      </c>
      <c r="K40" s="645">
        <v>9653.903902</v>
      </c>
    </row>
    <row r="41" spans="1:11">
      <c r="A41" s="2" t="s">
        <v>697</v>
      </c>
      <c r="B41" s="662">
        <v>2464.1102620000001</v>
      </c>
      <c r="C41" s="662">
        <v>17818.008844</v>
      </c>
      <c r="D41" s="645">
        <v>2.2893821871225617</v>
      </c>
      <c r="E41" s="645">
        <v>76.587269000000006</v>
      </c>
      <c r="F41" s="645">
        <v>654.32035499999995</v>
      </c>
      <c r="G41" s="645">
        <v>0.32286748960047179</v>
      </c>
      <c r="H41" s="645">
        <v>352.29191700000001</v>
      </c>
      <c r="I41" s="645">
        <v>2811.3755070000002</v>
      </c>
      <c r="J41" s="645">
        <v>2892.9894479999998</v>
      </c>
      <c r="K41" s="645">
        <v>21283.704706</v>
      </c>
    </row>
    <row r="42" spans="1:11">
      <c r="A42" s="2" t="s">
        <v>698</v>
      </c>
      <c r="B42" s="662">
        <v>4004.5342740000001</v>
      </c>
      <c r="C42" s="662">
        <v>28073.363574999999</v>
      </c>
      <c r="D42" s="645">
        <v>3.6070617690181876</v>
      </c>
      <c r="E42" s="645">
        <v>295.35763500000002</v>
      </c>
      <c r="F42" s="645">
        <v>2068.8798889999998</v>
      </c>
      <c r="G42" s="645">
        <v>1.0208669972468343</v>
      </c>
      <c r="H42" s="645">
        <v>484.31027699999999</v>
      </c>
      <c r="I42" s="645">
        <v>3759.798346</v>
      </c>
      <c r="J42" s="645">
        <v>4784.2021860000004</v>
      </c>
      <c r="K42" s="645">
        <v>33902.041810000002</v>
      </c>
    </row>
    <row r="43" spans="1:11">
      <c r="A43" s="2" t="s">
        <v>699</v>
      </c>
      <c r="B43" s="662">
        <v>1509.9252369999999</v>
      </c>
      <c r="C43" s="662">
        <v>11192.630153</v>
      </c>
      <c r="D43" s="645">
        <v>1.4381072724609023</v>
      </c>
      <c r="E43" s="645">
        <v>180.853466</v>
      </c>
      <c r="F43" s="645">
        <v>964.70662100000004</v>
      </c>
      <c r="G43" s="645">
        <v>0.47602432438957792</v>
      </c>
      <c r="H43" s="645">
        <v>277.66005899999999</v>
      </c>
      <c r="I43" s="645">
        <v>1878.7823519999999</v>
      </c>
      <c r="J43" s="645">
        <v>1968.438762</v>
      </c>
      <c r="K43" s="645">
        <v>14036.119126</v>
      </c>
    </row>
    <row r="44" spans="1:11">
      <c r="A44" s="2" t="s">
        <v>700</v>
      </c>
      <c r="B44" s="662">
        <v>910.487438</v>
      </c>
      <c r="C44" s="662">
        <v>5865.4192149999999</v>
      </c>
      <c r="D44" s="645">
        <v>0.75363001491320836</v>
      </c>
      <c r="E44" s="645">
        <v>72.197078000000005</v>
      </c>
      <c r="F44" s="645">
        <v>539.25990899999999</v>
      </c>
      <c r="G44" s="645">
        <v>0.26609212403457766</v>
      </c>
      <c r="H44" s="645">
        <v>238.06268399999999</v>
      </c>
      <c r="I44" s="645">
        <v>1744.2229070000001</v>
      </c>
      <c r="J44" s="645">
        <v>1220.7472</v>
      </c>
      <c r="K44" s="645">
        <v>8148.9020309999996</v>
      </c>
    </row>
    <row r="45" spans="1:11">
      <c r="A45" s="2" t="s">
        <v>701</v>
      </c>
      <c r="B45" s="662">
        <v>1181.4050689999999</v>
      </c>
      <c r="C45" s="662">
        <v>8863.5248159999992</v>
      </c>
      <c r="D45" s="645">
        <v>1.1388475562297335</v>
      </c>
      <c r="E45" s="645">
        <v>178.931185</v>
      </c>
      <c r="F45" s="645">
        <v>1310.2380129999999</v>
      </c>
      <c r="G45" s="645">
        <v>0.646523151547716</v>
      </c>
      <c r="H45" s="645">
        <v>94.368193000000005</v>
      </c>
      <c r="I45" s="645">
        <v>732.85856999999999</v>
      </c>
      <c r="J45" s="645">
        <v>1454.7044470000001</v>
      </c>
      <c r="K45" s="645">
        <v>10906.621399</v>
      </c>
    </row>
    <row r="46" spans="1:11">
      <c r="A46" s="2" t="s">
        <v>702</v>
      </c>
      <c r="B46" s="662">
        <v>94.612823000000006</v>
      </c>
      <c r="C46" s="662">
        <v>690.27743599999997</v>
      </c>
      <c r="D46" s="645">
        <v>8.8691664707708576E-2</v>
      </c>
      <c r="E46" s="645">
        <v>45.746180000000003</v>
      </c>
      <c r="F46" s="645">
        <v>352.73154699999998</v>
      </c>
      <c r="G46" s="645">
        <v>0.17405166782986728</v>
      </c>
      <c r="H46" s="645">
        <v>6.3705769999999999</v>
      </c>
      <c r="I46" s="645">
        <v>60.462446999999997</v>
      </c>
      <c r="J46" s="645">
        <v>146.72958</v>
      </c>
      <c r="K46" s="645">
        <v>1103.4714300000001</v>
      </c>
    </row>
    <row r="47" spans="1:11">
      <c r="A47" s="2" t="s">
        <v>703</v>
      </c>
      <c r="B47" s="662">
        <v>448.77444000000003</v>
      </c>
      <c r="C47" s="662">
        <v>3468.0600490000002</v>
      </c>
      <c r="D47" s="645">
        <v>0.44560057016278798</v>
      </c>
      <c r="E47" s="645">
        <v>111.338747</v>
      </c>
      <c r="F47" s="645">
        <v>945.09777899999995</v>
      </c>
      <c r="G47" s="645">
        <v>0.46634854777322565</v>
      </c>
      <c r="H47" s="645">
        <v>13.707000000000001</v>
      </c>
      <c r="I47" s="645">
        <v>245.57877999999999</v>
      </c>
      <c r="J47" s="645">
        <v>573.82018700000003</v>
      </c>
      <c r="K47" s="645">
        <v>4658.7366080000002</v>
      </c>
    </row>
    <row r="48" spans="1:11">
      <c r="A48" s="2" t="s">
        <v>704</v>
      </c>
      <c r="B48" s="662">
        <v>748.42483600000003</v>
      </c>
      <c r="C48" s="662">
        <v>3787.054251</v>
      </c>
      <c r="D48" s="645">
        <v>0.48658717255187006</v>
      </c>
      <c r="E48" s="645">
        <v>86.205037000000004</v>
      </c>
      <c r="F48" s="645">
        <v>642.55782599999998</v>
      </c>
      <c r="G48" s="645">
        <v>0.31706339351731883</v>
      </c>
      <c r="H48" s="645">
        <v>361.90777100000003</v>
      </c>
      <c r="I48" s="645">
        <v>2004.824063</v>
      </c>
      <c r="J48" s="645">
        <v>1196.537644</v>
      </c>
      <c r="K48" s="645">
        <v>6434.4361399999998</v>
      </c>
    </row>
    <row r="49" spans="1:11">
      <c r="A49" s="2" t="s">
        <v>705</v>
      </c>
      <c r="B49" s="662">
        <v>438.63291299999997</v>
      </c>
      <c r="C49" s="662">
        <v>2882.5184730000001</v>
      </c>
      <c r="D49" s="645">
        <v>0.37036610004602866</v>
      </c>
      <c r="E49" s="645">
        <v>31.005725999999999</v>
      </c>
      <c r="F49" s="645">
        <v>169.781409</v>
      </c>
      <c r="G49" s="645">
        <v>8.3776848581549865E-2</v>
      </c>
      <c r="H49" s="645">
        <v>170.676894</v>
      </c>
      <c r="I49" s="645">
        <v>1086.4297509999999</v>
      </c>
      <c r="J49" s="645">
        <v>640.31553299999996</v>
      </c>
      <c r="K49" s="645">
        <v>4138.7296329999999</v>
      </c>
    </row>
    <row r="50" spans="1:11">
      <c r="A50" s="2" t="s">
        <v>706</v>
      </c>
      <c r="B50" s="662">
        <v>2441.4174189999999</v>
      </c>
      <c r="C50" s="662">
        <v>15414.752743999999</v>
      </c>
      <c r="D50" s="645">
        <v>1.9805950631176052</v>
      </c>
      <c r="E50" s="645">
        <v>401.81660799999997</v>
      </c>
      <c r="F50" s="645">
        <v>2722.0168600000002</v>
      </c>
      <c r="G50" s="645">
        <v>1.3431505584727821</v>
      </c>
      <c r="H50" s="645">
        <v>1013.802414</v>
      </c>
      <c r="I50" s="645">
        <v>6479.4288589999996</v>
      </c>
      <c r="J50" s="645">
        <v>3857.0364410000002</v>
      </c>
      <c r="K50" s="645">
        <v>24616.198463000001</v>
      </c>
    </row>
    <row r="51" spans="1:11">
      <c r="A51" s="2" t="s">
        <v>707</v>
      </c>
      <c r="B51" s="662">
        <v>609.33759199999997</v>
      </c>
      <c r="C51" s="662">
        <v>4484.9775060000002</v>
      </c>
      <c r="D51" s="645">
        <v>0.57626122547017022</v>
      </c>
      <c r="E51" s="645">
        <v>27.612959</v>
      </c>
      <c r="F51" s="645">
        <v>213.71728899999999</v>
      </c>
      <c r="G51" s="645">
        <v>0.10545654595087223</v>
      </c>
      <c r="H51" s="645">
        <v>726.795703</v>
      </c>
      <c r="I51" s="645">
        <v>3730.4311710000002</v>
      </c>
      <c r="J51" s="645">
        <v>1363.7462539999999</v>
      </c>
      <c r="K51" s="645">
        <v>8429.1259659999996</v>
      </c>
    </row>
    <row r="52" spans="1:11">
      <c r="A52" s="2" t="s">
        <v>708</v>
      </c>
      <c r="B52" s="662">
        <v>3658.5729150000002</v>
      </c>
      <c r="C52" s="662">
        <v>31749.092423999999</v>
      </c>
      <c r="D52" s="645">
        <v>4.0793450766127295</v>
      </c>
      <c r="E52" s="645">
        <v>737.13048600000002</v>
      </c>
      <c r="F52" s="645">
        <v>6401.3536690000001</v>
      </c>
      <c r="G52" s="645">
        <v>3.1586805658136674</v>
      </c>
      <c r="H52" s="645">
        <v>3204.2862439999999</v>
      </c>
      <c r="I52" s="645">
        <v>43139.351613999999</v>
      </c>
      <c r="J52" s="645">
        <v>7599.9896449999997</v>
      </c>
      <c r="K52" s="645">
        <v>81289.797707000005</v>
      </c>
    </row>
    <row r="53" spans="1:11">
      <c r="A53" s="2" t="s">
        <v>709</v>
      </c>
      <c r="B53" s="662">
        <v>2483.2530839999999</v>
      </c>
      <c r="C53" s="662">
        <v>18510.602403000001</v>
      </c>
      <c r="D53" s="645">
        <v>2.3783714434851966</v>
      </c>
      <c r="E53" s="645">
        <v>167.18848299999999</v>
      </c>
      <c r="F53" s="645">
        <v>1478.7879029999999</v>
      </c>
      <c r="G53" s="645">
        <v>0.72969232004582218</v>
      </c>
      <c r="H53" s="645">
        <v>854.92809</v>
      </c>
      <c r="I53" s="645">
        <v>5243.1469379999999</v>
      </c>
      <c r="J53" s="645">
        <v>3505.3696570000002</v>
      </c>
      <c r="K53" s="645">
        <v>25232.537243999999</v>
      </c>
    </row>
    <row r="54" spans="1:11">
      <c r="A54" s="2" t="s">
        <v>710</v>
      </c>
      <c r="B54" s="662">
        <v>538.498335</v>
      </c>
      <c r="C54" s="662">
        <v>3637.1347500000002</v>
      </c>
      <c r="D54" s="645">
        <v>0.46732446827909269</v>
      </c>
      <c r="E54" s="645">
        <v>346.00090499999999</v>
      </c>
      <c r="F54" s="645">
        <v>1385.009258</v>
      </c>
      <c r="G54" s="645">
        <v>0.6834182350996435</v>
      </c>
      <c r="H54" s="645">
        <v>12.136476</v>
      </c>
      <c r="I54" s="645">
        <v>62.799109999999999</v>
      </c>
      <c r="J54" s="645">
        <v>896.635716</v>
      </c>
      <c r="K54" s="645">
        <v>5084.9431180000001</v>
      </c>
    </row>
    <row r="55" spans="1:11">
      <c r="A55" s="2" t="s">
        <v>711</v>
      </c>
      <c r="B55" s="662">
        <v>3590.9863380000002</v>
      </c>
      <c r="C55" s="662">
        <v>26062.259385000001</v>
      </c>
      <c r="D55" s="645">
        <v>3.3486610605358846</v>
      </c>
      <c r="E55" s="645">
        <v>268.40027700000002</v>
      </c>
      <c r="F55" s="645">
        <v>1782.4859469999999</v>
      </c>
      <c r="G55" s="645">
        <v>0.87954892211172253</v>
      </c>
      <c r="H55" s="645">
        <v>499.72189200000003</v>
      </c>
      <c r="I55" s="645">
        <v>3329.970272</v>
      </c>
      <c r="J55" s="645">
        <v>4359.1085069999999</v>
      </c>
      <c r="K55" s="645">
        <v>31174.715604000001</v>
      </c>
    </row>
    <row r="56" spans="1:11">
      <c r="A56" s="2" t="s">
        <v>712</v>
      </c>
      <c r="B56" s="662">
        <v>421.57013899999998</v>
      </c>
      <c r="C56" s="662">
        <v>3450.3646399999998</v>
      </c>
      <c r="D56" s="645">
        <v>0.44332694045965249</v>
      </c>
      <c r="E56" s="645">
        <v>22.518502000000002</v>
      </c>
      <c r="F56" s="645">
        <v>213.83132599999999</v>
      </c>
      <c r="G56" s="645">
        <v>0.10551281630778565</v>
      </c>
      <c r="H56" s="645">
        <v>53.348497999999999</v>
      </c>
      <c r="I56" s="645">
        <v>583.36891900000001</v>
      </c>
      <c r="J56" s="645">
        <v>497.437139</v>
      </c>
      <c r="K56" s="645">
        <v>4247.5648849999998</v>
      </c>
    </row>
    <row r="57" spans="1:11">
      <c r="A57" s="2" t="s">
        <v>713</v>
      </c>
      <c r="B57" s="662">
        <v>1418.2140710000001</v>
      </c>
      <c r="C57" s="662">
        <v>12231.929971</v>
      </c>
      <c r="D57" s="645">
        <v>1.5716437697901275</v>
      </c>
      <c r="E57" s="645">
        <v>115.719954</v>
      </c>
      <c r="F57" s="645">
        <v>1269.742348</v>
      </c>
      <c r="G57" s="645">
        <v>0.62654099204688296</v>
      </c>
      <c r="H57" s="645">
        <v>503.296764</v>
      </c>
      <c r="I57" s="645">
        <v>2761.8624970000001</v>
      </c>
      <c r="J57" s="645">
        <v>2037.230789</v>
      </c>
      <c r="K57" s="645">
        <v>16263.534815999999</v>
      </c>
    </row>
    <row r="58" spans="1:11">
      <c r="A58" s="2" t="s">
        <v>714</v>
      </c>
      <c r="B58" s="662">
        <v>3219.5770090000001</v>
      </c>
      <c r="C58" s="662">
        <v>21748.461618000001</v>
      </c>
      <c r="D58" s="645">
        <v>2.7943942031622848</v>
      </c>
      <c r="E58" s="645">
        <v>564.83226000000002</v>
      </c>
      <c r="F58" s="645">
        <v>3713.6254009999998</v>
      </c>
      <c r="G58" s="645">
        <v>1.8324493520263714</v>
      </c>
      <c r="H58" s="645">
        <v>799.30214899999999</v>
      </c>
      <c r="I58" s="645">
        <v>5559.9684020000004</v>
      </c>
      <c r="J58" s="645">
        <v>4583.7114179999999</v>
      </c>
      <c r="K58" s="645">
        <v>31022.055421000001</v>
      </c>
    </row>
    <row r="59" spans="1:11">
      <c r="A59" s="2" t="s">
        <v>715</v>
      </c>
      <c r="B59" s="662">
        <v>224.48354499999999</v>
      </c>
      <c r="C59" s="662">
        <v>1357.8357739999999</v>
      </c>
      <c r="D59" s="645">
        <v>0.17446422107261225</v>
      </c>
      <c r="E59" s="645">
        <v>83.939606999999995</v>
      </c>
      <c r="F59" s="645">
        <v>573.64531099999999</v>
      </c>
      <c r="G59" s="645">
        <v>0.28305923859521676</v>
      </c>
      <c r="H59" s="645">
        <v>27.322316000000001</v>
      </c>
      <c r="I59" s="645">
        <v>182.16524200000001</v>
      </c>
      <c r="J59" s="645">
        <v>335.74546800000002</v>
      </c>
      <c r="K59" s="645">
        <v>2113.6463269999999</v>
      </c>
    </row>
    <row r="60" spans="1:11">
      <c r="A60" s="2" t="s">
        <v>716</v>
      </c>
      <c r="B60" s="662">
        <v>3175.3789409999999</v>
      </c>
      <c r="C60" s="662">
        <v>19726.867244000001</v>
      </c>
      <c r="D60" s="645">
        <v>2.5346456425939543</v>
      </c>
      <c r="E60" s="645">
        <v>67.408797000000007</v>
      </c>
      <c r="F60" s="645">
        <v>488.31781100000001</v>
      </c>
      <c r="G60" s="645">
        <v>0.24095528216414369</v>
      </c>
      <c r="H60" s="645">
        <v>214.47421800000001</v>
      </c>
      <c r="I60" s="645">
        <v>1480.174305</v>
      </c>
      <c r="J60" s="645">
        <v>3457.2619559999998</v>
      </c>
      <c r="K60" s="645">
        <v>21695.359359999999</v>
      </c>
    </row>
    <row r="61" spans="1:11">
      <c r="A61" s="2" t="s">
        <v>717</v>
      </c>
      <c r="B61" s="662">
        <v>132.05176299999999</v>
      </c>
      <c r="C61" s="662">
        <v>928.038048</v>
      </c>
      <c r="D61" s="645">
        <v>0.11924080825555532</v>
      </c>
      <c r="E61" s="645">
        <v>27.831834000000001</v>
      </c>
      <c r="F61" s="645">
        <v>130.45245399999999</v>
      </c>
      <c r="G61" s="645">
        <v>6.4370389845507747E-2</v>
      </c>
      <c r="H61" s="645">
        <v>5.6529879999999997</v>
      </c>
      <c r="I61" s="645">
        <v>32.608409000000002</v>
      </c>
      <c r="J61" s="645">
        <v>165.536585</v>
      </c>
      <c r="K61" s="645">
        <v>1091.098911</v>
      </c>
    </row>
    <row r="62" spans="1:11">
      <c r="A62" s="2" t="s">
        <v>718</v>
      </c>
      <c r="B62" s="662">
        <v>2046.148647</v>
      </c>
      <c r="C62" s="662">
        <v>14831.901526</v>
      </c>
      <c r="D62" s="645">
        <v>1.9057062689815971</v>
      </c>
      <c r="E62" s="645">
        <v>271.64533699999998</v>
      </c>
      <c r="F62" s="645">
        <v>1725.0678929999999</v>
      </c>
      <c r="G62" s="645">
        <v>0.85121658794075761</v>
      </c>
      <c r="H62" s="645">
        <v>880.80584899999997</v>
      </c>
      <c r="I62" s="645">
        <v>5523.0554499999998</v>
      </c>
      <c r="J62" s="645">
        <v>3198.5998330000002</v>
      </c>
      <c r="K62" s="645">
        <v>22080.024869000001</v>
      </c>
    </row>
    <row r="63" spans="1:11">
      <c r="A63" s="2" t="s">
        <v>719</v>
      </c>
      <c r="B63" s="662">
        <v>18824.791279000001</v>
      </c>
      <c r="C63" s="662">
        <v>130505.15850999999</v>
      </c>
      <c r="D63" s="645">
        <v>16.768213992721734</v>
      </c>
      <c r="E63" s="645">
        <v>11536.1891</v>
      </c>
      <c r="F63" s="645">
        <v>86617.373944999999</v>
      </c>
      <c r="G63" s="645">
        <v>42.74043114768677</v>
      </c>
      <c r="H63" s="645">
        <v>7178.1242050000001</v>
      </c>
      <c r="I63" s="645">
        <v>47467.932504999997</v>
      </c>
      <c r="J63" s="645">
        <v>37539.104584000001</v>
      </c>
      <c r="K63" s="645">
        <v>264590.46496000001</v>
      </c>
    </row>
    <row r="64" spans="1:11">
      <c r="A64" s="2" t="s">
        <v>720</v>
      </c>
      <c r="B64" s="662">
        <v>1707.873392</v>
      </c>
      <c r="C64" s="662">
        <v>9797.9107719999993</v>
      </c>
      <c r="D64" s="645">
        <v>1.2589039880281847</v>
      </c>
      <c r="E64" s="645">
        <v>36.694347999999998</v>
      </c>
      <c r="F64" s="645">
        <v>393.44986799999998</v>
      </c>
      <c r="G64" s="645">
        <v>0.19414369458947522</v>
      </c>
      <c r="H64" s="645">
        <v>106.439533</v>
      </c>
      <c r="I64" s="645">
        <v>695.03842599999996</v>
      </c>
      <c r="J64" s="645">
        <v>1851.0072729999999</v>
      </c>
      <c r="K64" s="645">
        <v>10886.399066</v>
      </c>
    </row>
    <row r="65" spans="1:11">
      <c r="A65" s="2" t="s">
        <v>721</v>
      </c>
      <c r="B65" s="662">
        <v>153.46038200000001</v>
      </c>
      <c r="C65" s="662">
        <v>1205.026748</v>
      </c>
      <c r="D65" s="645">
        <v>0.15483025045227819</v>
      </c>
      <c r="E65" s="645">
        <v>5.196809</v>
      </c>
      <c r="F65" s="645">
        <v>42.810468</v>
      </c>
      <c r="G65" s="645" t="s">
        <v>268</v>
      </c>
      <c r="H65" s="645">
        <v>6.4932619999999996</v>
      </c>
      <c r="I65" s="645">
        <v>59.204431</v>
      </c>
      <c r="J65" s="645">
        <v>165.150453</v>
      </c>
      <c r="K65" s="645">
        <v>1307.041647</v>
      </c>
    </row>
    <row r="66" spans="1:11">
      <c r="A66" s="2" t="s">
        <v>722</v>
      </c>
      <c r="B66" s="662">
        <v>1146.7587860000001</v>
      </c>
      <c r="C66" s="662">
        <v>7905.9214529999999</v>
      </c>
      <c r="D66" s="645">
        <v>1.0158079898688099</v>
      </c>
      <c r="E66" s="645">
        <v>272.28092700000002</v>
      </c>
      <c r="F66" s="645">
        <v>2327.3519099999999</v>
      </c>
      <c r="G66" s="645">
        <v>1.1484072944644419</v>
      </c>
      <c r="H66" s="645">
        <v>125.822112</v>
      </c>
      <c r="I66" s="645">
        <v>960.28247999999996</v>
      </c>
      <c r="J66" s="645">
        <v>1544.861825</v>
      </c>
      <c r="K66" s="645">
        <v>11193.555843</v>
      </c>
    </row>
    <row r="67" spans="1:11">
      <c r="A67" s="2" t="s">
        <v>723</v>
      </c>
      <c r="B67" s="662">
        <v>4517.578141</v>
      </c>
      <c r="C67" s="662">
        <v>26015.848515999998</v>
      </c>
      <c r="D67" s="645">
        <v>3.3426978680317312</v>
      </c>
      <c r="E67" s="645">
        <v>1122.1171409999999</v>
      </c>
      <c r="F67" s="645">
        <v>8223.6238909999993</v>
      </c>
      <c r="G67" s="645">
        <v>4.0578606195212039</v>
      </c>
      <c r="H67" s="645">
        <v>251.821945</v>
      </c>
      <c r="I67" s="645">
        <v>2168.0827850000001</v>
      </c>
      <c r="J67" s="645">
        <v>5891.5172270000003</v>
      </c>
      <c r="K67" s="645">
        <v>36407.555192</v>
      </c>
    </row>
    <row r="68" spans="1:11">
      <c r="A68" s="2" t="s">
        <v>724</v>
      </c>
      <c r="B68" s="662">
        <v>286.88095900000002</v>
      </c>
      <c r="C68" s="662">
        <v>2206.6512459999999</v>
      </c>
      <c r="D68" s="645">
        <v>0.28352595960717358</v>
      </c>
      <c r="E68" s="645">
        <v>21.175412999999999</v>
      </c>
      <c r="F68" s="645">
        <v>253.031274</v>
      </c>
      <c r="G68" s="645">
        <v>0.12485561789803885</v>
      </c>
      <c r="H68" s="645">
        <v>25.112622000000002</v>
      </c>
      <c r="I68" s="645">
        <v>210.66298599999999</v>
      </c>
      <c r="J68" s="645">
        <v>333.168994</v>
      </c>
      <c r="K68" s="645">
        <v>2670.3455060000001</v>
      </c>
    </row>
    <row r="69" spans="1:11">
      <c r="A69" s="2" t="s">
        <v>725</v>
      </c>
      <c r="B69" s="662">
        <v>1879.0671830000001</v>
      </c>
      <c r="C69" s="662">
        <v>13668.396717</v>
      </c>
      <c r="D69" s="645">
        <v>1.7562110471710517</v>
      </c>
      <c r="E69" s="645">
        <v>78.310479000000001</v>
      </c>
      <c r="F69" s="645">
        <v>579.13404200000002</v>
      </c>
      <c r="G69" s="645">
        <v>0.28576759511434457</v>
      </c>
      <c r="H69" s="645">
        <v>286.22013800000002</v>
      </c>
      <c r="I69" s="645">
        <v>1879.035977</v>
      </c>
      <c r="J69" s="645">
        <v>2243.5978</v>
      </c>
      <c r="K69" s="645">
        <v>16126.566736000001</v>
      </c>
    </row>
    <row r="70" spans="1:11">
      <c r="A70" s="2" t="s">
        <v>726</v>
      </c>
      <c r="B70" s="662">
        <v>155.422742</v>
      </c>
      <c r="C70" s="662">
        <v>1024.3597749999999</v>
      </c>
      <c r="D70" s="645">
        <v>0.13161689628858705</v>
      </c>
      <c r="E70" s="645">
        <v>6.256964</v>
      </c>
      <c r="F70" s="645">
        <v>52.587332000000004</v>
      </c>
      <c r="G70" s="645" t="s">
        <v>268</v>
      </c>
      <c r="H70" s="645">
        <v>9.1699830000000002</v>
      </c>
      <c r="I70" s="645">
        <v>109.880549</v>
      </c>
      <c r="J70" s="645">
        <v>170.84968900000001</v>
      </c>
      <c r="K70" s="645">
        <v>1186.8276559999999</v>
      </c>
    </row>
    <row r="71" spans="1:11">
      <c r="A71" s="2" t="s">
        <v>727</v>
      </c>
      <c r="B71" s="662">
        <v>144.26781099999999</v>
      </c>
      <c r="C71" s="662">
        <v>1731.458605</v>
      </c>
      <c r="D71" s="645">
        <v>0.22246989114958821</v>
      </c>
      <c r="E71" s="645">
        <v>75.828787000000005</v>
      </c>
      <c r="F71" s="645">
        <v>330.31011100000001</v>
      </c>
      <c r="G71" s="645">
        <v>0.16298804631902855</v>
      </c>
      <c r="H71" s="645">
        <v>0.98738700000000001</v>
      </c>
      <c r="I71" s="645">
        <v>22.130375000000001</v>
      </c>
      <c r="J71" s="645">
        <v>221.08398500000001</v>
      </c>
      <c r="K71" s="645">
        <v>2083.8990910000002</v>
      </c>
    </row>
    <row r="72" spans="1:11">
      <c r="A72" s="2" t="s">
        <v>728</v>
      </c>
      <c r="B72" s="662">
        <v>911.39348099999995</v>
      </c>
      <c r="C72" s="662">
        <v>8651.4480170000006</v>
      </c>
      <c r="D72" s="645">
        <v>1.1115984483084482</v>
      </c>
      <c r="E72" s="645">
        <v>13.269152</v>
      </c>
      <c r="F72" s="645">
        <v>106.50041899999999</v>
      </c>
      <c r="G72" s="645">
        <v>5.2551510374346203E-2</v>
      </c>
      <c r="H72" s="645">
        <v>673.72370000000001</v>
      </c>
      <c r="I72" s="645">
        <v>4589.1818149999999</v>
      </c>
      <c r="J72" s="645">
        <v>1598.3863329999999</v>
      </c>
      <c r="K72" s="645">
        <v>13347.130251</v>
      </c>
    </row>
    <row r="73" spans="1:11">
      <c r="A73" s="2" t="s">
        <v>729</v>
      </c>
      <c r="B73" s="662">
        <v>69.414647000000002</v>
      </c>
      <c r="C73" s="662">
        <v>871.98342600000001</v>
      </c>
      <c r="D73" s="645">
        <v>0.11203851903029756</v>
      </c>
      <c r="E73" s="645" t="s">
        <v>268</v>
      </c>
      <c r="F73" s="645">
        <v>0.36878100000000003</v>
      </c>
      <c r="G73" s="645" t="s">
        <v>268</v>
      </c>
      <c r="H73" s="645">
        <v>88.614598999999998</v>
      </c>
      <c r="I73" s="645">
        <v>452.975979</v>
      </c>
      <c r="J73" s="645">
        <v>158.030574</v>
      </c>
      <c r="K73" s="645">
        <v>1325.328186</v>
      </c>
    </row>
    <row r="74" spans="1:11">
      <c r="A74" s="2" t="s">
        <v>383</v>
      </c>
      <c r="B74" s="662">
        <v>2741.4496749999998</v>
      </c>
      <c r="C74" s="662">
        <v>20369.156225999999</v>
      </c>
      <c r="D74" s="645">
        <v>2.6171714156615233</v>
      </c>
      <c r="E74" s="645">
        <v>1231.9524719999999</v>
      </c>
      <c r="F74" s="645">
        <v>8023.7632180000001</v>
      </c>
      <c r="G74" s="645">
        <v>3.9592414748342395</v>
      </c>
      <c r="H74" s="645">
        <v>0.91217099999999995</v>
      </c>
      <c r="I74" s="645">
        <v>6.1959590000000002</v>
      </c>
      <c r="J74" s="645">
        <v>7703.9581470000003</v>
      </c>
      <c r="K74" s="645">
        <v>57359.360958999998</v>
      </c>
    </row>
    <row r="75" spans="1:11">
      <c r="A75" s="2" t="s">
        <v>730</v>
      </c>
      <c r="B75" s="645" t="s">
        <v>515</v>
      </c>
      <c r="C75" s="645" t="s">
        <v>515</v>
      </c>
      <c r="D75" s="645" t="s">
        <v>515</v>
      </c>
      <c r="E75" s="645" t="s">
        <v>515</v>
      </c>
      <c r="F75" s="645" t="s">
        <v>515</v>
      </c>
      <c r="G75" s="645" t="s">
        <v>515</v>
      </c>
      <c r="H75" s="645" t="s">
        <v>515</v>
      </c>
      <c r="I75" s="645" t="s">
        <v>515</v>
      </c>
      <c r="J75" s="645">
        <v>3729.6438290000001</v>
      </c>
      <c r="K75" s="645">
        <v>26202.740010000001</v>
      </c>
    </row>
    <row r="76" spans="1:11">
      <c r="A76" s="2" t="s">
        <v>731</v>
      </c>
      <c r="B76" s="662">
        <v>2741.4496749999998</v>
      </c>
      <c r="C76" s="662">
        <v>20369.156225999999</v>
      </c>
      <c r="D76" s="645">
        <v>2.6171714156615233</v>
      </c>
      <c r="E76" s="645">
        <v>1231.9524719999999</v>
      </c>
      <c r="F76" s="645">
        <v>8023.7632180000001</v>
      </c>
      <c r="G76" s="645">
        <v>3.9592414748342395</v>
      </c>
      <c r="H76" s="645">
        <v>0.91217099999999995</v>
      </c>
      <c r="I76" s="645">
        <v>6.1959590000000002</v>
      </c>
      <c r="J76" s="645">
        <v>3974.3143180000002</v>
      </c>
      <c r="K76" s="645">
        <v>31156.620949</v>
      </c>
    </row>
    <row r="77" spans="1:11">
      <c r="A77" s="114" t="s">
        <v>732</v>
      </c>
      <c r="B77" s="663" t="s">
        <v>515</v>
      </c>
      <c r="C77" s="663" t="s">
        <v>515</v>
      </c>
      <c r="D77" s="663" t="s">
        <v>515</v>
      </c>
      <c r="E77" s="663" t="s">
        <v>515</v>
      </c>
      <c r="F77" s="663" t="s">
        <v>515</v>
      </c>
      <c r="G77" s="663" t="s">
        <v>515</v>
      </c>
      <c r="H77" s="663" t="s">
        <v>515</v>
      </c>
      <c r="I77" s="663" t="s">
        <v>515</v>
      </c>
      <c r="J77" s="663" t="s">
        <v>515</v>
      </c>
      <c r="K77" s="663">
        <v>-46.436034999999997</v>
      </c>
    </row>
    <row r="78" spans="1:11" ht="22.35" customHeight="1">
      <c r="A78" s="43" t="s">
        <v>733</v>
      </c>
      <c r="B78" s="8"/>
      <c r="C78" s="8"/>
      <c r="D78" s="8"/>
      <c r="E78" s="8"/>
      <c r="F78" s="8"/>
      <c r="G78" s="634"/>
      <c r="H78" s="8"/>
      <c r="I78" s="8"/>
      <c r="J78" s="8"/>
      <c r="K78" s="8"/>
    </row>
    <row r="79" spans="1:11">
      <c r="A79" s="43" t="s">
        <v>734</v>
      </c>
      <c r="B79" s="8"/>
      <c r="C79" s="8"/>
      <c r="D79" s="8"/>
      <c r="E79" s="8"/>
      <c r="F79" s="8"/>
      <c r="G79" s="634"/>
      <c r="H79" s="8"/>
      <c r="I79" s="8"/>
      <c r="J79" s="8"/>
      <c r="K79" s="8"/>
    </row>
    <row r="80" spans="1:11" ht="22.35" customHeight="1">
      <c r="A80" s="898" t="s">
        <v>1449</v>
      </c>
      <c r="B80" s="8"/>
      <c r="C80" s="8"/>
      <c r="D80" s="8"/>
      <c r="E80" s="8"/>
      <c r="F80" s="8"/>
      <c r="G80" s="634"/>
      <c r="H80" s="8"/>
      <c r="I80" s="8"/>
      <c r="J80" s="8"/>
      <c r="K80" s="8"/>
    </row>
    <row r="81" spans="1:11" ht="17.25">
      <c r="A81" s="898" t="s">
        <v>1452</v>
      </c>
      <c r="B81" s="8"/>
      <c r="C81" s="8"/>
      <c r="D81" s="8"/>
      <c r="E81" s="8"/>
      <c r="F81" s="8"/>
      <c r="G81" s="634"/>
      <c r="H81" s="8"/>
      <c r="I81" s="8"/>
      <c r="J81" s="8"/>
      <c r="K81" s="8"/>
    </row>
    <row r="82" spans="1:11">
      <c r="A82" s="43"/>
      <c r="B82" s="8"/>
      <c r="C82" s="8"/>
      <c r="D82" s="8"/>
      <c r="E82" s="8"/>
      <c r="F82" s="8"/>
      <c r="G82" s="634"/>
      <c r="H82" s="8"/>
      <c r="I82" s="8"/>
      <c r="J82" s="8"/>
      <c r="K82" s="8"/>
    </row>
    <row r="83" spans="1:11" ht="22.35" customHeight="1">
      <c r="A83" s="2" t="s">
        <v>735</v>
      </c>
      <c r="G83" s="630"/>
    </row>
    <row r="84" spans="1:11" ht="22.35" customHeight="1">
      <c r="A84" s="915" t="s">
        <v>1453</v>
      </c>
      <c r="G84" s="630"/>
    </row>
    <row r="85" spans="1:11">
      <c r="G85" s="630"/>
    </row>
    <row r="86" spans="1:11" ht="17.100000000000001" customHeight="1"/>
    <row r="87" spans="1:11" ht="15.75">
      <c r="C87" s="644"/>
    </row>
    <row r="89" spans="1:11">
      <c r="C89" s="664"/>
      <c r="D89" s="665"/>
    </row>
    <row r="90" spans="1:11">
      <c r="C90" s="664"/>
    </row>
    <row r="91" spans="1:11">
      <c r="C91" s="664"/>
    </row>
    <row r="92" spans="1:11">
      <c r="C92" s="664"/>
    </row>
    <row r="95" spans="1:11">
      <c r="E95" s="630"/>
    </row>
  </sheetData>
  <mergeCells count="9">
    <mergeCell ref="A11:A14"/>
    <mergeCell ref="H11:I12"/>
    <mergeCell ref="J11:K12"/>
    <mergeCell ref="B13:B14"/>
    <mergeCell ref="E13:E14"/>
    <mergeCell ref="H13:H14"/>
    <mergeCell ref="I13:I14"/>
    <mergeCell ref="J13:J14"/>
    <mergeCell ref="K13:K14"/>
  </mergeCells>
  <phoneticPr fontId="37" type="noConversion"/>
  <printOptions horizontalCentered="1"/>
  <pageMargins left="0.5" right="0.5" top="0.5" bottom="0.5" header="0" footer="0"/>
  <pageSetup scale="10" firstPageNumber="2" orientation="portrait" useFirstPageNumber="1" r:id="rId1"/>
  <headerFooter alignWithMargins="0"/>
  <customProperties>
    <customPr name="SourceTableID" r:id="rId2"/>
  </customPropertie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30B4D-7714-4110-94AE-1C12083A27BA}">
  <sheetPr>
    <pageSetUpPr fitToPage="1"/>
  </sheetPr>
  <dimension ref="A1:L82"/>
  <sheetViews>
    <sheetView showGridLines="0" showOutlineSymbols="0" zoomScale="85" zoomScaleNormal="85" workbookViewId="0"/>
  </sheetViews>
  <sheetFormatPr defaultColWidth="9.77734375" defaultRowHeight="15"/>
  <cols>
    <col min="1" max="1" width="19.77734375" style="175" customWidth="1"/>
    <col min="2" max="10" width="11.77734375" style="175" customWidth="1"/>
    <col min="11" max="16384" width="9.77734375" style="175"/>
  </cols>
  <sheetData>
    <row r="1" spans="1:10" ht="21.95" customHeight="1">
      <c r="A1" s="666" t="s">
        <v>48</v>
      </c>
    </row>
    <row r="2" spans="1:10" ht="21.95" customHeight="1">
      <c r="A2" s="1076" t="s">
        <v>736</v>
      </c>
      <c r="B2" s="1076"/>
      <c r="C2" s="1076"/>
      <c r="D2" s="1076"/>
      <c r="E2" s="1076"/>
      <c r="F2" s="1076"/>
      <c r="G2" s="1076"/>
      <c r="H2" s="1076"/>
      <c r="I2" s="1076"/>
      <c r="J2" s="1076"/>
    </row>
    <row r="3" spans="1:10" ht="21.95" customHeight="1">
      <c r="A3" s="1076" t="s">
        <v>52</v>
      </c>
      <c r="B3" s="1076"/>
      <c r="C3" s="1076"/>
      <c r="D3" s="1076"/>
      <c r="E3" s="1076"/>
      <c r="F3" s="1076"/>
      <c r="G3" s="1076"/>
      <c r="H3" s="1076"/>
      <c r="I3" s="1076"/>
      <c r="J3" s="1076"/>
    </row>
    <row r="4" spans="1:10" ht="21.95" customHeight="1">
      <c r="A4" s="917" t="str">
        <f>IF(AND(MID(A2,SEARCH(".",A2)+2,LEN(A2))='Table of Contents'!B71,A3='Table of Contents'!B72),'Table of Contents'!C71)</f>
        <v xml:space="preserve"> NAICS 코드 분류별, 주별 및 목적지별 상품 수입, 원계열, 2025.</v>
      </c>
      <c r="B4" s="917"/>
      <c r="C4" s="917"/>
      <c r="D4" s="917"/>
      <c r="E4" s="917"/>
      <c r="F4" s="917"/>
      <c r="G4" s="917"/>
      <c r="H4" s="917"/>
      <c r="I4" s="917"/>
      <c r="J4" s="917"/>
    </row>
    <row r="5" spans="1:10" ht="9" customHeight="1"/>
    <row r="6" spans="1:10" ht="15" customHeight="1">
      <c r="A6" s="667" t="s">
        <v>737</v>
      </c>
      <c r="B6" s="667"/>
      <c r="C6" s="667"/>
      <c r="D6" s="667"/>
      <c r="E6" s="667"/>
      <c r="F6" s="667"/>
      <c r="G6" s="667"/>
      <c r="H6" s="667"/>
      <c r="I6" s="667"/>
      <c r="J6" s="667"/>
    </row>
    <row r="7" spans="1:10">
      <c r="A7" s="667" t="s">
        <v>738</v>
      </c>
      <c r="B7" s="667"/>
      <c r="C7" s="667"/>
      <c r="D7" s="667"/>
      <c r="E7" s="667"/>
      <c r="F7" s="667"/>
      <c r="G7" s="667"/>
      <c r="H7" s="667"/>
      <c r="I7" s="667"/>
      <c r="J7" s="667"/>
    </row>
    <row r="8" spans="1:10" ht="15" customHeight="1">
      <c r="A8" s="667" t="s">
        <v>669</v>
      </c>
      <c r="B8" s="667"/>
      <c r="C8" s="667"/>
      <c r="D8" s="667"/>
      <c r="E8" s="667"/>
      <c r="F8" s="667"/>
      <c r="G8" s="667"/>
      <c r="H8" s="667"/>
      <c r="I8" s="667"/>
      <c r="J8" s="667"/>
    </row>
    <row r="9" spans="1:10" ht="45">
      <c r="A9" s="667" t="s">
        <v>1516</v>
      </c>
      <c r="B9" s="667"/>
      <c r="C9" s="667"/>
      <c r="D9" s="667"/>
      <c r="E9" s="667"/>
      <c r="F9" s="667"/>
      <c r="G9" s="667"/>
      <c r="H9" s="667"/>
      <c r="I9" s="667"/>
      <c r="J9" s="667"/>
    </row>
    <row r="10" spans="1:10" ht="9" customHeight="1">
      <c r="A10" s="668"/>
      <c r="B10" s="668"/>
      <c r="C10" s="668"/>
      <c r="D10" s="668"/>
      <c r="E10" s="668"/>
      <c r="F10" s="668"/>
      <c r="G10" s="668"/>
      <c r="H10" s="668"/>
      <c r="I10" s="668"/>
      <c r="J10" s="668"/>
    </row>
    <row r="11" spans="1:10" s="499" customFormat="1" ht="15.75">
      <c r="A11" s="1077" t="s">
        <v>670</v>
      </c>
      <c r="B11" s="669" t="s">
        <v>671</v>
      </c>
      <c r="C11" s="670"/>
      <c r="D11" s="670"/>
      <c r="E11" s="670"/>
      <c r="F11" s="670"/>
      <c r="G11" s="670"/>
      <c r="H11" s="1080" t="s">
        <v>65</v>
      </c>
      <c r="I11" s="1081"/>
      <c r="J11" s="1081"/>
    </row>
    <row r="12" spans="1:10" s="499" customFormat="1" ht="15.75">
      <c r="A12" s="1078"/>
      <c r="B12" s="669" t="s">
        <v>672</v>
      </c>
      <c r="C12" s="670"/>
      <c r="D12" s="670"/>
      <c r="E12" s="669" t="s">
        <v>673</v>
      </c>
      <c r="F12" s="670"/>
      <c r="G12" s="670"/>
      <c r="H12" s="1082"/>
      <c r="I12" s="1083"/>
      <c r="J12" s="1083"/>
    </row>
    <row r="13" spans="1:10" s="499" customFormat="1" ht="15.75">
      <c r="A13" s="1078"/>
      <c r="B13" s="1084" t="s">
        <v>77</v>
      </c>
      <c r="C13" s="669" t="s">
        <v>143</v>
      </c>
      <c r="D13" s="670"/>
      <c r="E13" s="1084" t="s">
        <v>77</v>
      </c>
      <c r="F13" s="671" t="s">
        <v>143</v>
      </c>
      <c r="G13" s="670"/>
      <c r="H13" s="1084" t="s">
        <v>77</v>
      </c>
      <c r="I13" s="669" t="s">
        <v>143</v>
      </c>
      <c r="J13" s="670"/>
    </row>
    <row r="14" spans="1:10" s="499" customFormat="1" ht="15.75">
      <c r="A14" s="1079"/>
      <c r="B14" s="1085"/>
      <c r="C14" s="669" t="s">
        <v>65</v>
      </c>
      <c r="D14" s="669" t="s">
        <v>674</v>
      </c>
      <c r="E14" s="1085"/>
      <c r="F14" s="669" t="s">
        <v>65</v>
      </c>
      <c r="G14" s="669" t="s">
        <v>674</v>
      </c>
      <c r="H14" s="1085"/>
      <c r="I14" s="669" t="s">
        <v>65</v>
      </c>
      <c r="J14" s="669" t="s">
        <v>674</v>
      </c>
    </row>
    <row r="15" spans="1:10" customFormat="1" ht="20.100000000000001" customHeight="1">
      <c r="A15" s="894" t="s">
        <v>1517</v>
      </c>
      <c r="B15" s="948" t="s">
        <v>1518</v>
      </c>
      <c r="C15" s="669"/>
      <c r="D15" s="669"/>
      <c r="E15" s="948"/>
      <c r="F15" s="669"/>
      <c r="G15" s="669"/>
      <c r="H15" s="948" t="s">
        <v>1503</v>
      </c>
      <c r="I15" s="669"/>
      <c r="J15" s="669"/>
    </row>
    <row r="16" spans="1:10" customFormat="1" ht="20.100000000000001" customHeight="1">
      <c r="A16" s="894"/>
      <c r="B16" s="949" t="s">
        <v>1159</v>
      </c>
      <c r="C16" s="950"/>
      <c r="D16" s="950"/>
      <c r="E16" s="949" t="s">
        <v>1519</v>
      </c>
      <c r="F16" s="950"/>
      <c r="G16" s="951"/>
      <c r="H16" s="895"/>
      <c r="I16" s="952"/>
      <c r="J16" s="952"/>
    </row>
    <row r="17" spans="1:12" s="499" customFormat="1" ht="15.75">
      <c r="A17" s="672"/>
      <c r="B17" s="673"/>
      <c r="C17" s="673"/>
      <c r="D17" s="673"/>
      <c r="E17" s="673"/>
      <c r="F17" s="673"/>
      <c r="G17" s="673"/>
      <c r="H17" s="673"/>
      <c r="I17" s="673"/>
      <c r="J17" s="673"/>
    </row>
    <row r="18" spans="1:12" s="499" customFormat="1" ht="15.75">
      <c r="A18" s="674" t="s">
        <v>675</v>
      </c>
      <c r="B18" s="675">
        <v>257153.138832</v>
      </c>
      <c r="C18" s="675">
        <v>1811608.7855839999</v>
      </c>
      <c r="D18" s="675">
        <v>100</v>
      </c>
      <c r="E18" s="675">
        <v>32335.744149000002</v>
      </c>
      <c r="F18" s="675">
        <v>230832.29319</v>
      </c>
      <c r="G18" s="675">
        <v>100</v>
      </c>
      <c r="H18" s="675">
        <v>292244.90003100003</v>
      </c>
      <c r="I18" s="675">
        <v>2058446.294796</v>
      </c>
      <c r="J18" s="675">
        <v>100</v>
      </c>
    </row>
    <row r="19" spans="1:12">
      <c r="A19" s="2" t="s">
        <v>676</v>
      </c>
      <c r="B19" s="676">
        <v>18959.570838</v>
      </c>
      <c r="C19" s="676">
        <v>140124.70168</v>
      </c>
      <c r="D19" s="676">
        <v>7.7348212701909951</v>
      </c>
      <c r="E19" s="676">
        <v>2820.1572150000002</v>
      </c>
      <c r="F19" s="676">
        <v>20023.107483</v>
      </c>
      <c r="G19" s="676">
        <v>8.6743094764989461</v>
      </c>
      <c r="H19" s="676">
        <v>21779.728052999999</v>
      </c>
      <c r="I19" s="676">
        <v>160147.809163</v>
      </c>
      <c r="J19" s="676">
        <v>7.7800333954727376</v>
      </c>
    </row>
    <row r="20" spans="1:12" ht="15.75">
      <c r="A20" s="677"/>
      <c r="B20" s="678"/>
      <c r="C20" s="678"/>
      <c r="D20" s="678"/>
      <c r="E20" s="678"/>
      <c r="F20" s="679"/>
      <c r="G20" s="678"/>
      <c r="H20" s="678"/>
      <c r="I20" s="679"/>
      <c r="J20" s="678"/>
    </row>
    <row r="21" spans="1:12">
      <c r="A21" s="2" t="s">
        <v>677</v>
      </c>
      <c r="B21" s="676">
        <v>2892.148142</v>
      </c>
      <c r="C21" s="676">
        <v>18759.102595</v>
      </c>
      <c r="D21" s="676">
        <v>1.0354941278865963</v>
      </c>
      <c r="E21" s="676">
        <v>394.66850099999999</v>
      </c>
      <c r="F21" s="676">
        <v>2207.663153</v>
      </c>
      <c r="G21" s="676">
        <v>0.95639267907062453</v>
      </c>
      <c r="H21" s="676">
        <v>3286.8166430000001</v>
      </c>
      <c r="I21" s="676">
        <v>20966.765748000002</v>
      </c>
      <c r="J21" s="676">
        <v>1.0185723961322919</v>
      </c>
    </row>
    <row r="22" spans="1:12">
      <c r="A22" s="2" t="s">
        <v>678</v>
      </c>
      <c r="B22" s="676">
        <v>307.143912</v>
      </c>
      <c r="C22" s="676">
        <v>1367.9083310000001</v>
      </c>
      <c r="D22" s="676">
        <v>7.5507932059350968E-2</v>
      </c>
      <c r="E22" s="676">
        <v>85.287566999999996</v>
      </c>
      <c r="F22" s="676">
        <v>393.553831</v>
      </c>
      <c r="G22" s="676">
        <v>0.17049340261765825</v>
      </c>
      <c r="H22" s="676">
        <v>392.43147900000002</v>
      </c>
      <c r="I22" s="676">
        <v>1761.462162</v>
      </c>
      <c r="J22" s="676">
        <v>8.5572412865625322E-2</v>
      </c>
    </row>
    <row r="23" spans="1:12">
      <c r="A23" s="2" t="s">
        <v>679</v>
      </c>
      <c r="B23" s="676">
        <v>5287.009728</v>
      </c>
      <c r="C23" s="676">
        <v>28622.113474000002</v>
      </c>
      <c r="D23" s="676">
        <v>1.5799279459098683</v>
      </c>
      <c r="E23" s="676">
        <v>443.20496000000003</v>
      </c>
      <c r="F23" s="676">
        <v>4602.149128</v>
      </c>
      <c r="G23" s="676">
        <v>1.9937197973473895</v>
      </c>
      <c r="H23" s="676">
        <v>5730.214688</v>
      </c>
      <c r="I23" s="676">
        <v>33224.262602000003</v>
      </c>
      <c r="J23" s="676">
        <v>1.6140456365558302</v>
      </c>
    </row>
    <row r="24" spans="1:12">
      <c r="A24" s="2" t="s">
        <v>680</v>
      </c>
      <c r="B24" s="676">
        <v>478.27999399999999</v>
      </c>
      <c r="C24" s="676">
        <v>3488.0289720000001</v>
      </c>
      <c r="D24" s="676">
        <v>0.19253764939518</v>
      </c>
      <c r="E24" s="676">
        <v>41.777192999999997</v>
      </c>
      <c r="F24" s="676">
        <v>235.09764999999999</v>
      </c>
      <c r="G24" s="676">
        <v>0.10184781633065922</v>
      </c>
      <c r="H24" s="676">
        <v>520.057187</v>
      </c>
      <c r="I24" s="676">
        <v>3723.1266220000002</v>
      </c>
      <c r="J24" s="676">
        <v>0.18087071940679297</v>
      </c>
    </row>
    <row r="25" spans="1:12">
      <c r="A25" s="2" t="s">
        <v>681</v>
      </c>
      <c r="B25" s="676">
        <v>39105.780629000001</v>
      </c>
      <c r="C25" s="676">
        <v>248165.365147</v>
      </c>
      <c r="D25" s="676">
        <v>13.698617887139472</v>
      </c>
      <c r="E25" s="676">
        <v>4475.8428130000002</v>
      </c>
      <c r="F25" s="676">
        <v>31211.100330000001</v>
      </c>
      <c r="G25" s="676">
        <v>13.521115221218153</v>
      </c>
      <c r="H25" s="676">
        <v>43581.623441999996</v>
      </c>
      <c r="I25" s="676">
        <v>279376.46547699999</v>
      </c>
      <c r="J25" s="676">
        <v>13.572200847954951</v>
      </c>
    </row>
    <row r="26" spans="1:12">
      <c r="A26" s="2" t="s">
        <v>682</v>
      </c>
      <c r="B26" s="676">
        <v>1133.628555</v>
      </c>
      <c r="C26" s="676">
        <v>7348.2270200000003</v>
      </c>
      <c r="D26" s="676">
        <v>0.40561886641718758</v>
      </c>
      <c r="E26" s="676">
        <v>369.02206100000001</v>
      </c>
      <c r="F26" s="676">
        <v>2344.490354</v>
      </c>
      <c r="G26" s="676">
        <v>1.0156682679014197</v>
      </c>
      <c r="H26" s="676">
        <v>1502.6506159999999</v>
      </c>
      <c r="I26" s="676">
        <v>9692.7173739999998</v>
      </c>
      <c r="J26" s="676">
        <v>0.4708754072673334</v>
      </c>
      <c r="L26" s="175" t="s">
        <v>58</v>
      </c>
    </row>
    <row r="27" spans="1:12">
      <c r="A27" s="2" t="s">
        <v>683</v>
      </c>
      <c r="B27" s="676">
        <v>1516.482878</v>
      </c>
      <c r="C27" s="676">
        <v>11264.970764</v>
      </c>
      <c r="D27" s="676">
        <v>0.62182138073306836</v>
      </c>
      <c r="E27" s="676">
        <v>266.590529</v>
      </c>
      <c r="F27" s="676">
        <v>1589.613417</v>
      </c>
      <c r="G27" s="676">
        <v>0.68864429453619647</v>
      </c>
      <c r="H27" s="676">
        <v>1783.0734070000001</v>
      </c>
      <c r="I27" s="676">
        <v>12854.584181</v>
      </c>
      <c r="J27" s="676">
        <v>0.62447993972434146</v>
      </c>
    </row>
    <row r="28" spans="1:12">
      <c r="A28" s="2" t="s">
        <v>684</v>
      </c>
      <c r="B28" s="676">
        <v>580.26531599999998</v>
      </c>
      <c r="C28" s="676">
        <v>3966.6896670000001</v>
      </c>
      <c r="D28" s="676">
        <v>0.21895950707267497</v>
      </c>
      <c r="E28" s="676">
        <v>311.94072799999998</v>
      </c>
      <c r="F28" s="676">
        <v>2464.3897609999999</v>
      </c>
      <c r="G28" s="676">
        <v>1.0676104833267588</v>
      </c>
      <c r="H28" s="676">
        <v>892.20604400000002</v>
      </c>
      <c r="I28" s="676">
        <v>6431.079428</v>
      </c>
      <c r="J28" s="676">
        <v>0.31242395996721134</v>
      </c>
    </row>
    <row r="29" spans="1:12">
      <c r="A29" s="2" t="s">
        <v>685</v>
      </c>
      <c r="B29" s="676">
        <v>7719.6550440000001</v>
      </c>
      <c r="C29" s="676">
        <v>56615.987113000003</v>
      </c>
      <c r="D29" s="676">
        <v>3.1251773320777403</v>
      </c>
      <c r="E29" s="676">
        <v>1697.302291</v>
      </c>
      <c r="F29" s="676">
        <v>13437.554281000001</v>
      </c>
      <c r="G29" s="676">
        <v>5.8213493854343152</v>
      </c>
      <c r="H29" s="676">
        <v>9416.9573349999991</v>
      </c>
      <c r="I29" s="676">
        <v>70053.541394</v>
      </c>
      <c r="J29" s="676">
        <v>3.403224148772003</v>
      </c>
    </row>
    <row r="30" spans="1:12">
      <c r="A30" s="2" t="s">
        <v>686</v>
      </c>
      <c r="B30" s="676">
        <v>13703.637253999999</v>
      </c>
      <c r="C30" s="676">
        <v>85685.614128999994</v>
      </c>
      <c r="D30" s="676">
        <v>4.729807826659326</v>
      </c>
      <c r="E30" s="676">
        <v>468.77921800000001</v>
      </c>
      <c r="F30" s="676">
        <v>3392.7975000000001</v>
      </c>
      <c r="G30" s="676">
        <v>1.4698105941387325</v>
      </c>
      <c r="H30" s="676">
        <v>14172.416472000001</v>
      </c>
      <c r="I30" s="676">
        <v>89078.411628999995</v>
      </c>
      <c r="J30" s="676">
        <v>4.3274586203293692</v>
      </c>
    </row>
    <row r="31" spans="1:12">
      <c r="A31" s="2" t="s">
        <v>687</v>
      </c>
      <c r="B31" s="676">
        <v>330.78385900000001</v>
      </c>
      <c r="C31" s="676">
        <v>1366.622363</v>
      </c>
      <c r="D31" s="676">
        <v>7.5436947197153728E-2</v>
      </c>
      <c r="E31" s="676">
        <v>131.643337</v>
      </c>
      <c r="F31" s="676">
        <v>421.026296</v>
      </c>
      <c r="G31" s="676">
        <v>0.18239488512703453</v>
      </c>
      <c r="H31" s="676">
        <v>462.42719599999998</v>
      </c>
      <c r="I31" s="676">
        <v>1787.648659</v>
      </c>
      <c r="J31" s="676">
        <v>8.6844561527759601E-2</v>
      </c>
    </row>
    <row r="32" spans="1:12">
      <c r="A32" s="2" t="s">
        <v>688</v>
      </c>
      <c r="B32" s="676">
        <v>596.06193599999995</v>
      </c>
      <c r="C32" s="676">
        <v>4304.4612010000001</v>
      </c>
      <c r="D32" s="676">
        <v>0.23760434566519234</v>
      </c>
      <c r="E32" s="676">
        <v>26.292359999999999</v>
      </c>
      <c r="F32" s="676">
        <v>217.193139</v>
      </c>
      <c r="G32" s="676">
        <v>9.4091314520376279E-2</v>
      </c>
      <c r="H32" s="676">
        <v>622.35429599999998</v>
      </c>
      <c r="I32" s="676">
        <v>4521.65434</v>
      </c>
      <c r="J32" s="676">
        <v>0.2196634593494757</v>
      </c>
    </row>
    <row r="33" spans="1:10">
      <c r="A33" s="2" t="s">
        <v>689</v>
      </c>
      <c r="B33" s="676">
        <v>14557.13312</v>
      </c>
      <c r="C33" s="676">
        <v>93867.868438999998</v>
      </c>
      <c r="D33" s="676">
        <v>5.1814646288955952</v>
      </c>
      <c r="E33" s="676">
        <v>4302.3458110000001</v>
      </c>
      <c r="F33" s="676">
        <v>31471.105614</v>
      </c>
      <c r="G33" s="676">
        <v>13.633753396928682</v>
      </c>
      <c r="H33" s="676">
        <v>18859.478931000001</v>
      </c>
      <c r="I33" s="676">
        <v>125338.974053</v>
      </c>
      <c r="J33" s="676">
        <v>6.0890087037913982</v>
      </c>
    </row>
    <row r="34" spans="1:10">
      <c r="A34" s="2" t="s">
        <v>690</v>
      </c>
      <c r="B34" s="676">
        <v>6246.1950200000001</v>
      </c>
      <c r="C34" s="676">
        <v>98397.822782999996</v>
      </c>
      <c r="D34" s="676">
        <v>5.4315160958595126</v>
      </c>
      <c r="E34" s="676">
        <v>1112.593609</v>
      </c>
      <c r="F34" s="676">
        <v>5358.3544910000001</v>
      </c>
      <c r="G34" s="676">
        <v>2.3213192647137522</v>
      </c>
      <c r="H34" s="676">
        <v>7358.7886289999997</v>
      </c>
      <c r="I34" s="676">
        <v>103756.177274</v>
      </c>
      <c r="J34" s="676">
        <v>5.0405093169692163</v>
      </c>
    </row>
    <row r="35" spans="1:10">
      <c r="A35" s="2" t="s">
        <v>691</v>
      </c>
      <c r="B35" s="676">
        <v>865.69135100000005</v>
      </c>
      <c r="C35" s="676">
        <v>6296.6956419999997</v>
      </c>
      <c r="D35" s="676">
        <v>0.3475748015855511</v>
      </c>
      <c r="E35" s="676">
        <v>92.967752000000004</v>
      </c>
      <c r="F35" s="676">
        <v>652.39367100000004</v>
      </c>
      <c r="G35" s="676">
        <v>0.28262669056578205</v>
      </c>
      <c r="H35" s="676">
        <v>958.65910299999996</v>
      </c>
      <c r="I35" s="676">
        <v>6949.0893130000004</v>
      </c>
      <c r="J35" s="676">
        <v>0.33758905105118042</v>
      </c>
    </row>
    <row r="36" spans="1:10">
      <c r="A36" s="2" t="s">
        <v>692</v>
      </c>
      <c r="B36" s="676">
        <v>1083.825891</v>
      </c>
      <c r="C36" s="676">
        <v>6934.5102989999996</v>
      </c>
      <c r="D36" s="676">
        <v>0.38278188724750267</v>
      </c>
      <c r="E36" s="676">
        <v>186.640332</v>
      </c>
      <c r="F36" s="676">
        <v>1272.8461669999999</v>
      </c>
      <c r="G36" s="676">
        <v>0.55141598664980096</v>
      </c>
      <c r="H36" s="676">
        <v>1270.4662229999999</v>
      </c>
      <c r="I36" s="676">
        <v>8207.3564659999993</v>
      </c>
      <c r="J36" s="676">
        <v>0.39871608439574957</v>
      </c>
    </row>
    <row r="37" spans="1:10">
      <c r="A37" s="2" t="s">
        <v>693</v>
      </c>
      <c r="B37" s="676">
        <v>7092.1297189999996</v>
      </c>
      <c r="C37" s="676">
        <v>52982.339333000004</v>
      </c>
      <c r="D37" s="676">
        <v>2.9246015891847379</v>
      </c>
      <c r="E37" s="676">
        <v>358.47375599999998</v>
      </c>
      <c r="F37" s="676">
        <v>2656.210223</v>
      </c>
      <c r="G37" s="676">
        <v>1.1507099748879812</v>
      </c>
      <c r="H37" s="676">
        <v>7450.6034749999999</v>
      </c>
      <c r="I37" s="676">
        <v>55638.549555999998</v>
      </c>
      <c r="J37" s="676">
        <v>2.7029390903547474</v>
      </c>
    </row>
    <row r="38" spans="1:10">
      <c r="A38" s="2" t="s">
        <v>694</v>
      </c>
      <c r="B38" s="676">
        <v>2143.767229</v>
      </c>
      <c r="C38" s="676">
        <v>15576.881144999999</v>
      </c>
      <c r="D38" s="676">
        <v>0.8598369178243167</v>
      </c>
      <c r="E38" s="676">
        <v>834.83817499999998</v>
      </c>
      <c r="F38" s="676">
        <v>4620.4223140000004</v>
      </c>
      <c r="G38" s="676">
        <v>2.0016360146788004</v>
      </c>
      <c r="H38" s="676">
        <v>2978.6054039999999</v>
      </c>
      <c r="I38" s="676">
        <v>20197.303458999999</v>
      </c>
      <c r="J38" s="676">
        <v>0.98119166431794769</v>
      </c>
    </row>
    <row r="39" spans="1:10">
      <c r="A39" s="2" t="s">
        <v>695</v>
      </c>
      <c r="B39" s="676">
        <v>407.046133</v>
      </c>
      <c r="C39" s="676">
        <v>2762.1196669999999</v>
      </c>
      <c r="D39" s="676">
        <v>0.15246777830731198</v>
      </c>
      <c r="E39" s="676">
        <v>80.875619999999998</v>
      </c>
      <c r="F39" s="676">
        <v>648.30279199999995</v>
      </c>
      <c r="G39" s="676">
        <v>0.28085446063059144</v>
      </c>
      <c r="H39" s="676">
        <v>487.92175300000002</v>
      </c>
      <c r="I39" s="676">
        <v>3410.4224589999999</v>
      </c>
      <c r="J39" s="676">
        <v>0.165679448019701</v>
      </c>
    </row>
    <row r="40" spans="1:10">
      <c r="A40" s="2" t="s">
        <v>696</v>
      </c>
      <c r="B40" s="676">
        <v>3495.5200610000002</v>
      </c>
      <c r="C40" s="676">
        <v>23571.349579000002</v>
      </c>
      <c r="D40" s="676">
        <v>1.3011280231455387</v>
      </c>
      <c r="E40" s="676">
        <v>175.020781</v>
      </c>
      <c r="F40" s="676">
        <v>1643.7305120000001</v>
      </c>
      <c r="G40" s="676">
        <v>0.71208862905808057</v>
      </c>
      <c r="H40" s="676">
        <v>3670.5408419999999</v>
      </c>
      <c r="I40" s="676">
        <v>25215.080091</v>
      </c>
      <c r="J40" s="676">
        <v>1.224956908263614</v>
      </c>
    </row>
    <row r="41" spans="1:10">
      <c r="A41" s="2" t="s">
        <v>697</v>
      </c>
      <c r="B41" s="676">
        <v>3186.8969099999999</v>
      </c>
      <c r="C41" s="676">
        <v>22727.275651</v>
      </c>
      <c r="D41" s="676">
        <v>1.2545355173729471</v>
      </c>
      <c r="E41" s="676">
        <v>577.45488899999998</v>
      </c>
      <c r="F41" s="676">
        <v>4204.4674400000004</v>
      </c>
      <c r="G41" s="676">
        <v>1.8214381453721764</v>
      </c>
      <c r="H41" s="676">
        <v>3764.351799</v>
      </c>
      <c r="I41" s="676">
        <v>26931.743091</v>
      </c>
      <c r="J41" s="676">
        <v>1.308352963061834</v>
      </c>
    </row>
    <row r="42" spans="1:10">
      <c r="A42" s="2" t="s">
        <v>698</v>
      </c>
      <c r="B42" s="676">
        <v>12858.106888</v>
      </c>
      <c r="C42" s="676">
        <v>90529.090542000005</v>
      </c>
      <c r="D42" s="676">
        <v>4.9971655725226878</v>
      </c>
      <c r="E42" s="676">
        <v>1028.7031710000001</v>
      </c>
      <c r="F42" s="676">
        <v>7659.4707420000004</v>
      </c>
      <c r="G42" s="676">
        <v>3.3181972228190042</v>
      </c>
      <c r="H42" s="676">
        <v>13886.810058999999</v>
      </c>
      <c r="I42" s="676">
        <v>98188.561283999996</v>
      </c>
      <c r="J42" s="676">
        <v>4.7700326956419747</v>
      </c>
    </row>
    <row r="43" spans="1:10">
      <c r="A43" s="2" t="s">
        <v>699</v>
      </c>
      <c r="B43" s="676">
        <v>2312.6862470000001</v>
      </c>
      <c r="C43" s="676">
        <v>15886.070684</v>
      </c>
      <c r="D43" s="676">
        <v>0.87690404299286284</v>
      </c>
      <c r="E43" s="676">
        <v>954.19298000000003</v>
      </c>
      <c r="F43" s="676">
        <v>6222.2324840000001</v>
      </c>
      <c r="G43" s="676">
        <v>2.6955641249374187</v>
      </c>
      <c r="H43" s="676">
        <v>3266.8792269999999</v>
      </c>
      <c r="I43" s="676">
        <v>22108.303167999999</v>
      </c>
      <c r="J43" s="676">
        <v>1.0740286605432676</v>
      </c>
    </row>
    <row r="44" spans="1:10">
      <c r="A44" s="2" t="s">
        <v>700</v>
      </c>
      <c r="B44" s="676">
        <v>1867.1591470000001</v>
      </c>
      <c r="C44" s="676">
        <v>10466.028879</v>
      </c>
      <c r="D44" s="676">
        <v>0.57772014368025459</v>
      </c>
      <c r="E44" s="676">
        <v>316.23406599999998</v>
      </c>
      <c r="F44" s="676">
        <v>2017.0319460000001</v>
      </c>
      <c r="G44" s="676">
        <v>0.87380839055294746</v>
      </c>
      <c r="H44" s="676">
        <v>2183.3932129999998</v>
      </c>
      <c r="I44" s="676">
        <v>12483.060825</v>
      </c>
      <c r="J44" s="676">
        <v>0.60643121253921861</v>
      </c>
    </row>
    <row r="45" spans="1:10">
      <c r="A45" s="2" t="s">
        <v>701</v>
      </c>
      <c r="B45" s="676">
        <v>2185.4240610000002</v>
      </c>
      <c r="C45" s="676">
        <v>13251.414654</v>
      </c>
      <c r="D45" s="676">
        <v>0.73147220081118136</v>
      </c>
      <c r="E45" s="676">
        <v>109.543674</v>
      </c>
      <c r="F45" s="676">
        <v>760.41152399999999</v>
      </c>
      <c r="G45" s="676">
        <v>0.32942163918724271</v>
      </c>
      <c r="H45" s="676">
        <v>2294.9677350000002</v>
      </c>
      <c r="I45" s="676">
        <v>14011.826177999999</v>
      </c>
      <c r="J45" s="676">
        <v>0.68069913766628654</v>
      </c>
    </row>
    <row r="46" spans="1:10">
      <c r="A46" s="2" t="s">
        <v>702</v>
      </c>
      <c r="B46" s="676">
        <v>104.69506800000001</v>
      </c>
      <c r="C46" s="676">
        <v>747.29733999999996</v>
      </c>
      <c r="D46" s="676" t="s">
        <v>268</v>
      </c>
      <c r="E46" s="676">
        <v>401.67241799999999</v>
      </c>
      <c r="F46" s="676">
        <v>3011.2026660000001</v>
      </c>
      <c r="G46" s="676">
        <v>1.3044980077902073</v>
      </c>
      <c r="H46" s="676">
        <v>506.36748599999999</v>
      </c>
      <c r="I46" s="676">
        <v>3758.5000060000002</v>
      </c>
      <c r="J46" s="676">
        <v>0.18258917006977254</v>
      </c>
    </row>
    <row r="47" spans="1:10">
      <c r="A47" s="2" t="s">
        <v>703</v>
      </c>
      <c r="B47" s="676">
        <v>657.06003699999997</v>
      </c>
      <c r="C47" s="676">
        <v>3263.3179949999999</v>
      </c>
      <c r="D47" s="676">
        <v>0.1801337033121099</v>
      </c>
      <c r="E47" s="676">
        <v>50.083860000000001</v>
      </c>
      <c r="F47" s="676">
        <v>293.88574799999998</v>
      </c>
      <c r="G47" s="676">
        <v>0.12731569917650135</v>
      </c>
      <c r="H47" s="676">
        <v>707.14389700000004</v>
      </c>
      <c r="I47" s="676">
        <v>3557.203743</v>
      </c>
      <c r="J47" s="676">
        <v>0.17281013121367506</v>
      </c>
    </row>
    <row r="48" spans="1:10">
      <c r="A48" s="2" t="s">
        <v>704</v>
      </c>
      <c r="B48" s="676">
        <v>2698.7399770000002</v>
      </c>
      <c r="C48" s="676">
        <v>18317.228384999999</v>
      </c>
      <c r="D48" s="676">
        <v>1.0111028678355167</v>
      </c>
      <c r="E48" s="676">
        <v>52.442659999999997</v>
      </c>
      <c r="F48" s="676">
        <v>622.37277300000005</v>
      </c>
      <c r="G48" s="676">
        <v>0.26962118878562619</v>
      </c>
      <c r="H48" s="676">
        <v>2751.1826369999999</v>
      </c>
      <c r="I48" s="676">
        <v>18939.601158000001</v>
      </c>
      <c r="J48" s="676">
        <v>0.9200920716698604</v>
      </c>
    </row>
    <row r="49" spans="1:10">
      <c r="A49" s="2" t="s">
        <v>705</v>
      </c>
      <c r="B49" s="676">
        <v>791.286384</v>
      </c>
      <c r="C49" s="676">
        <v>5482.1512890000004</v>
      </c>
      <c r="D49" s="676">
        <v>0.30261231523188625</v>
      </c>
      <c r="E49" s="676">
        <v>73.835381999999996</v>
      </c>
      <c r="F49" s="676">
        <v>518.13587800000005</v>
      </c>
      <c r="G49" s="676">
        <v>0.22446420768931064</v>
      </c>
      <c r="H49" s="676">
        <v>865.12176599999998</v>
      </c>
      <c r="I49" s="676">
        <v>6000.2871670000004</v>
      </c>
      <c r="J49" s="676">
        <v>0.29149592982675565</v>
      </c>
    </row>
    <row r="50" spans="1:10">
      <c r="A50" s="2" t="s">
        <v>706</v>
      </c>
      <c r="B50" s="676">
        <v>11152.554416000001</v>
      </c>
      <c r="C50" s="676">
        <v>79587.016193999996</v>
      </c>
      <c r="D50" s="676">
        <v>4.3931679304780973</v>
      </c>
      <c r="E50" s="676">
        <v>1610.802516</v>
      </c>
      <c r="F50" s="676">
        <v>12474.094752000001</v>
      </c>
      <c r="G50" s="676">
        <v>5.4039643152236367</v>
      </c>
      <c r="H50" s="676">
        <v>12763.356932000001</v>
      </c>
      <c r="I50" s="676">
        <v>92061.110946000001</v>
      </c>
      <c r="J50" s="676">
        <v>4.4723591370220142</v>
      </c>
    </row>
    <row r="51" spans="1:10">
      <c r="A51" s="2" t="s">
        <v>707</v>
      </c>
      <c r="B51" s="676">
        <v>1078.2658269999999</v>
      </c>
      <c r="C51" s="676">
        <v>6381.4783809999999</v>
      </c>
      <c r="D51" s="676">
        <v>0.35225477110627018</v>
      </c>
      <c r="E51" s="676">
        <v>64.564661000000001</v>
      </c>
      <c r="F51" s="676">
        <v>345.94298600000002</v>
      </c>
      <c r="G51" s="676">
        <v>0.14986767285427063</v>
      </c>
      <c r="H51" s="676">
        <v>1142.8304880000001</v>
      </c>
      <c r="I51" s="676">
        <v>6727.4213669999999</v>
      </c>
      <c r="J51" s="676">
        <v>0.32682034911514235</v>
      </c>
    </row>
    <row r="52" spans="1:10">
      <c r="A52" s="2" t="s">
        <v>708</v>
      </c>
      <c r="B52" s="676">
        <v>18409.393781999999</v>
      </c>
      <c r="C52" s="676">
        <v>143637.170939</v>
      </c>
      <c r="D52" s="676">
        <v>7.9287080125688583</v>
      </c>
      <c r="E52" s="676">
        <v>2037.2137499999999</v>
      </c>
      <c r="F52" s="676">
        <v>14379.829256999999</v>
      </c>
      <c r="G52" s="676">
        <v>6.2295569906086934</v>
      </c>
      <c r="H52" s="676">
        <v>20446.607532000002</v>
      </c>
      <c r="I52" s="676">
        <v>158017.00019600001</v>
      </c>
      <c r="J52" s="676">
        <v>7.6765179929875265</v>
      </c>
    </row>
    <row r="53" spans="1:10">
      <c r="A53" s="2" t="s">
        <v>709</v>
      </c>
      <c r="B53" s="676">
        <v>7589.3263889999998</v>
      </c>
      <c r="C53" s="676">
        <v>58823.588703000001</v>
      </c>
      <c r="D53" s="676">
        <v>3.2470359589273743</v>
      </c>
      <c r="E53" s="676">
        <v>418.563447</v>
      </c>
      <c r="F53" s="676">
        <v>2670.9725910000002</v>
      </c>
      <c r="G53" s="676">
        <v>1.1571052533804274</v>
      </c>
      <c r="H53" s="676">
        <v>8007.8898360000003</v>
      </c>
      <c r="I53" s="676">
        <v>61494.561293999999</v>
      </c>
      <c r="J53" s="676">
        <v>2.9874260722500097</v>
      </c>
    </row>
    <row r="54" spans="1:10">
      <c r="A54" s="2" t="s">
        <v>710</v>
      </c>
      <c r="B54" s="676">
        <v>203.35212799999999</v>
      </c>
      <c r="C54" s="676">
        <v>1602.5240209999999</v>
      </c>
      <c r="D54" s="676">
        <v>8.8458613898993746E-2</v>
      </c>
      <c r="E54" s="676">
        <v>104.676552</v>
      </c>
      <c r="F54" s="676">
        <v>825.55725600000005</v>
      </c>
      <c r="G54" s="676">
        <v>0.35764374411879923</v>
      </c>
      <c r="H54" s="676">
        <v>308.02868000000001</v>
      </c>
      <c r="I54" s="676">
        <v>2428.0812769999998</v>
      </c>
      <c r="J54" s="676">
        <v>0.11795698936321447</v>
      </c>
    </row>
    <row r="55" spans="1:10">
      <c r="A55" s="2" t="s">
        <v>711</v>
      </c>
      <c r="B55" s="676">
        <v>6925.3176240000003</v>
      </c>
      <c r="C55" s="676">
        <v>46906.56177</v>
      </c>
      <c r="D55" s="676">
        <v>2.5892213673979811</v>
      </c>
      <c r="E55" s="676">
        <v>641.11303999999996</v>
      </c>
      <c r="F55" s="676">
        <v>5352.9561869999998</v>
      </c>
      <c r="G55" s="676">
        <v>2.3189806387245553</v>
      </c>
      <c r="H55" s="676">
        <v>7566.4306640000004</v>
      </c>
      <c r="I55" s="676">
        <v>52259.517956999996</v>
      </c>
      <c r="J55" s="676">
        <v>2.538784620668431</v>
      </c>
    </row>
    <row r="56" spans="1:10">
      <c r="A56" s="2" t="s">
        <v>712</v>
      </c>
      <c r="B56" s="676">
        <v>799.37263800000005</v>
      </c>
      <c r="C56" s="676">
        <v>5377.0422390000003</v>
      </c>
      <c r="D56" s="676">
        <v>0.29681034237569276</v>
      </c>
      <c r="E56" s="676">
        <v>799.952856</v>
      </c>
      <c r="F56" s="676">
        <v>4707.2504950000002</v>
      </c>
      <c r="G56" s="676">
        <v>2.0392512806366407</v>
      </c>
      <c r="H56" s="676">
        <v>1599.3254939999999</v>
      </c>
      <c r="I56" s="676">
        <v>10084.292734000001</v>
      </c>
      <c r="J56" s="676">
        <v>0.48989826742112758</v>
      </c>
    </row>
    <row r="57" spans="1:10">
      <c r="A57" s="2" t="s">
        <v>713</v>
      </c>
      <c r="B57" s="676">
        <v>2334.8762019999999</v>
      </c>
      <c r="C57" s="676">
        <v>16189.710878</v>
      </c>
      <c r="D57" s="676">
        <v>0.89366484678318658</v>
      </c>
      <c r="E57" s="676">
        <v>102.830219</v>
      </c>
      <c r="F57" s="676">
        <v>817.39544000000001</v>
      </c>
      <c r="G57" s="676">
        <v>0.35410792342092057</v>
      </c>
      <c r="H57" s="676">
        <v>2437.7064209999999</v>
      </c>
      <c r="I57" s="676">
        <v>17007.106317999998</v>
      </c>
      <c r="J57" s="676">
        <v>0.82621083489017966</v>
      </c>
    </row>
    <row r="58" spans="1:10">
      <c r="A58" s="2" t="s">
        <v>714</v>
      </c>
      <c r="B58" s="676">
        <v>10718.963970999999</v>
      </c>
      <c r="C58" s="676">
        <v>77207.543692000007</v>
      </c>
      <c r="D58" s="676">
        <v>4.2618221056546135</v>
      </c>
      <c r="E58" s="676">
        <v>908.48383200000001</v>
      </c>
      <c r="F58" s="676">
        <v>6489.341966</v>
      </c>
      <c r="G58" s="676">
        <v>2.8112799454184549</v>
      </c>
      <c r="H58" s="676">
        <v>11627.447802999999</v>
      </c>
      <c r="I58" s="676">
        <v>83696.885657999999</v>
      </c>
      <c r="J58" s="676">
        <v>4.0660223135087765</v>
      </c>
    </row>
    <row r="59" spans="1:10">
      <c r="A59" s="2" t="s">
        <v>715</v>
      </c>
      <c r="B59" s="676">
        <v>1093.2193649999999</v>
      </c>
      <c r="C59" s="676">
        <v>6436.310536</v>
      </c>
      <c r="D59" s="676">
        <v>0.35528148169833235</v>
      </c>
      <c r="E59" s="676">
        <v>46.467886999999997</v>
      </c>
      <c r="F59" s="676">
        <v>255.97154499999999</v>
      </c>
      <c r="G59" s="676">
        <v>0.11089069967749601</v>
      </c>
      <c r="H59" s="676">
        <v>1139.6872519999999</v>
      </c>
      <c r="I59" s="676">
        <v>6692.2820810000003</v>
      </c>
      <c r="J59" s="676">
        <v>0.32511327101022236</v>
      </c>
    </row>
    <row r="60" spans="1:10">
      <c r="A60" s="2" t="s">
        <v>716</v>
      </c>
      <c r="B60" s="676">
        <v>4369.9722510000001</v>
      </c>
      <c r="C60" s="676">
        <v>30670.597307</v>
      </c>
      <c r="D60" s="676">
        <v>1.6930033432749587</v>
      </c>
      <c r="E60" s="676">
        <v>243.13225499999999</v>
      </c>
      <c r="F60" s="676">
        <v>2096.7082479999999</v>
      </c>
      <c r="G60" s="676">
        <v>0.90832535561832417</v>
      </c>
      <c r="H60" s="676">
        <v>4613.1045059999997</v>
      </c>
      <c r="I60" s="676">
        <v>32767.305554999999</v>
      </c>
      <c r="J60" s="676">
        <v>1.5918465124807819</v>
      </c>
    </row>
    <row r="61" spans="1:10">
      <c r="A61" s="2" t="s">
        <v>717</v>
      </c>
      <c r="B61" s="676">
        <v>132.868381</v>
      </c>
      <c r="C61" s="676">
        <v>873.17275199999995</v>
      </c>
      <c r="D61" s="676" t="s">
        <v>268</v>
      </c>
      <c r="E61" s="676">
        <v>16.737762</v>
      </c>
      <c r="F61" s="676">
        <v>89.347301999999999</v>
      </c>
      <c r="G61" s="676" t="s">
        <v>268</v>
      </c>
      <c r="H61" s="676">
        <v>149.606143</v>
      </c>
      <c r="I61" s="676">
        <v>962.52005399999996</v>
      </c>
      <c r="J61" s="676" t="s">
        <v>268</v>
      </c>
    </row>
    <row r="62" spans="1:10">
      <c r="A62" s="2" t="s">
        <v>718</v>
      </c>
      <c r="B62" s="676">
        <v>10205.733383999999</v>
      </c>
      <c r="C62" s="676">
        <v>73812.234536000004</v>
      </c>
      <c r="D62" s="676">
        <v>4.0744025489038185</v>
      </c>
      <c r="E62" s="676">
        <v>261.76194800000002</v>
      </c>
      <c r="F62" s="676">
        <v>2342.772755</v>
      </c>
      <c r="G62" s="676">
        <v>1.0149241783391392</v>
      </c>
      <c r="H62" s="676">
        <v>10467.495332</v>
      </c>
      <c r="I62" s="676">
        <v>76155.007291000002</v>
      </c>
      <c r="J62" s="676">
        <v>3.6996353746769599</v>
      </c>
    </row>
    <row r="63" spans="1:10">
      <c r="A63" s="2" t="s">
        <v>719</v>
      </c>
      <c r="B63" s="676">
        <v>31623.817875000001</v>
      </c>
      <c r="C63" s="676">
        <v>210119.30022500001</v>
      </c>
      <c r="D63" s="676">
        <v>11.598492008707321</v>
      </c>
      <c r="E63" s="676">
        <v>3654.322686</v>
      </c>
      <c r="F63" s="676">
        <v>26301.618069</v>
      </c>
      <c r="G63" s="676">
        <v>11.394254116494402</v>
      </c>
      <c r="H63" s="676">
        <v>35278.140561</v>
      </c>
      <c r="I63" s="676">
        <v>236420.918294</v>
      </c>
      <c r="J63" s="676">
        <v>11.485406196493955</v>
      </c>
    </row>
    <row r="64" spans="1:10">
      <c r="A64" s="2" t="s">
        <v>720</v>
      </c>
      <c r="B64" s="676">
        <v>2296.994913</v>
      </c>
      <c r="C64" s="676">
        <v>15251.570231</v>
      </c>
      <c r="D64" s="676">
        <v>0.84187989991908885</v>
      </c>
      <c r="E64" s="676">
        <v>152.96810400000001</v>
      </c>
      <c r="F64" s="676">
        <v>1132.6400229999999</v>
      </c>
      <c r="G64" s="676">
        <v>0.49067658920137075</v>
      </c>
      <c r="H64" s="676">
        <v>2449.963017</v>
      </c>
      <c r="I64" s="676">
        <v>16384.210254000001</v>
      </c>
      <c r="J64" s="676">
        <v>0.79595033863264997</v>
      </c>
    </row>
    <row r="65" spans="1:10">
      <c r="A65" s="2" t="s">
        <v>721</v>
      </c>
      <c r="B65" s="676">
        <v>303.88899400000003</v>
      </c>
      <c r="C65" s="676">
        <v>1825.578004</v>
      </c>
      <c r="D65" s="676">
        <v>0.10077109464952703</v>
      </c>
      <c r="E65" s="676">
        <v>55.444836000000002</v>
      </c>
      <c r="F65" s="676">
        <v>595.66358200000002</v>
      </c>
      <c r="G65" s="676">
        <v>0.25805036798282999</v>
      </c>
      <c r="H65" s="676">
        <v>359.33382999999998</v>
      </c>
      <c r="I65" s="676">
        <v>2421.2415860000001</v>
      </c>
      <c r="J65" s="676">
        <v>0.11762471491829495</v>
      </c>
    </row>
    <row r="66" spans="1:10">
      <c r="A66" s="2" t="s">
        <v>722</v>
      </c>
      <c r="B66" s="676">
        <v>3310.1428540000002</v>
      </c>
      <c r="C66" s="676">
        <v>21979.871326</v>
      </c>
      <c r="D66" s="676">
        <v>1.2132791307321051</v>
      </c>
      <c r="E66" s="676">
        <v>335.36284999999998</v>
      </c>
      <c r="F66" s="676">
        <v>2300.4720130000001</v>
      </c>
      <c r="G66" s="676">
        <v>0.99659886457327795</v>
      </c>
      <c r="H66" s="676">
        <v>3645.5057040000002</v>
      </c>
      <c r="I66" s="676">
        <v>24280.343338999999</v>
      </c>
      <c r="J66" s="676">
        <v>1.1795470885193182</v>
      </c>
    </row>
    <row r="67" spans="1:10">
      <c r="A67" s="2" t="s">
        <v>723</v>
      </c>
      <c r="B67" s="676">
        <v>3508.8643809999999</v>
      </c>
      <c r="C67" s="676">
        <v>25196.559572999999</v>
      </c>
      <c r="D67" s="676">
        <v>1.3908388926739224</v>
      </c>
      <c r="E67" s="676">
        <v>1143.9299820000001</v>
      </c>
      <c r="F67" s="676">
        <v>8791.6447750000007</v>
      </c>
      <c r="G67" s="676">
        <v>3.8086719381865364</v>
      </c>
      <c r="H67" s="676">
        <v>4652.794363</v>
      </c>
      <c r="I67" s="676">
        <v>33988.204347999999</v>
      </c>
      <c r="J67" s="676">
        <v>1.651158178570229</v>
      </c>
    </row>
    <row r="68" spans="1:10">
      <c r="A68" s="2" t="s">
        <v>724</v>
      </c>
      <c r="B68" s="676">
        <v>375.04318599999999</v>
      </c>
      <c r="C68" s="676">
        <v>2887.7692489999999</v>
      </c>
      <c r="D68" s="676">
        <v>0.15940357940299363</v>
      </c>
      <c r="E68" s="676">
        <v>28.667280999999999</v>
      </c>
      <c r="F68" s="676">
        <v>205.99460300000001</v>
      </c>
      <c r="G68" s="676">
        <v>8.9239941324173441E-2</v>
      </c>
      <c r="H68" s="676">
        <v>403.71046699999999</v>
      </c>
      <c r="I68" s="676">
        <v>3093.763852</v>
      </c>
      <c r="J68" s="676">
        <v>0.15029606843867666</v>
      </c>
    </row>
    <row r="69" spans="1:10">
      <c r="A69" s="2" t="s">
        <v>725</v>
      </c>
      <c r="B69" s="676">
        <v>2986.5680750000001</v>
      </c>
      <c r="C69" s="676">
        <v>20991.616134</v>
      </c>
      <c r="D69" s="676">
        <v>1.1587278832517378</v>
      </c>
      <c r="E69" s="676">
        <v>130.88140100000001</v>
      </c>
      <c r="F69" s="676">
        <v>1215.1689670000001</v>
      </c>
      <c r="G69" s="676">
        <v>0.52642936142378671</v>
      </c>
      <c r="H69" s="676">
        <v>3117.4494759999998</v>
      </c>
      <c r="I69" s="676">
        <v>22206.785101000001</v>
      </c>
      <c r="J69" s="676">
        <v>1.0788129453336444</v>
      </c>
    </row>
    <row r="70" spans="1:10">
      <c r="A70" s="2" t="s">
        <v>726</v>
      </c>
      <c r="B70" s="676">
        <v>80.163758999999999</v>
      </c>
      <c r="C70" s="676">
        <v>511.31312000000003</v>
      </c>
      <c r="D70" s="676" t="s">
        <v>268</v>
      </c>
      <c r="E70" s="676">
        <v>11.356578000000001</v>
      </c>
      <c r="F70" s="676">
        <v>80.583320999999998</v>
      </c>
      <c r="G70" s="676" t="s">
        <v>268</v>
      </c>
      <c r="H70" s="676">
        <v>91.520336999999998</v>
      </c>
      <c r="I70" s="676">
        <v>591.89644099999998</v>
      </c>
      <c r="J70" s="676" t="s">
        <v>268</v>
      </c>
    </row>
    <row r="71" spans="1:10">
      <c r="A71" s="2" t="s">
        <v>727</v>
      </c>
      <c r="B71" s="676">
        <v>46.796605999999997</v>
      </c>
      <c r="C71" s="676">
        <v>456.65415100000001</v>
      </c>
      <c r="D71" s="676" t="s">
        <v>268</v>
      </c>
      <c r="E71" s="676">
        <v>12.367137</v>
      </c>
      <c r="F71" s="676">
        <v>151.66307</v>
      </c>
      <c r="G71" s="676">
        <v>6.570270905516884E-2</v>
      </c>
      <c r="H71" s="676">
        <v>59.163742999999997</v>
      </c>
      <c r="I71" s="676">
        <v>608.31722100000002</v>
      </c>
      <c r="J71" s="676" t="s">
        <v>268</v>
      </c>
    </row>
    <row r="72" spans="1:10">
      <c r="A72" s="2" t="s">
        <v>728</v>
      </c>
      <c r="B72" s="676">
        <v>1380.008988</v>
      </c>
      <c r="C72" s="676">
        <v>12482.187088999999</v>
      </c>
      <c r="D72" s="676">
        <v>0.68901118101920522</v>
      </c>
      <c r="E72" s="676">
        <v>132.663713</v>
      </c>
      <c r="F72" s="676">
        <v>1044.055652</v>
      </c>
      <c r="G72" s="676">
        <v>0.45230051548317335</v>
      </c>
      <c r="H72" s="676">
        <v>1512.672701</v>
      </c>
      <c r="I72" s="676">
        <v>13526.242741</v>
      </c>
      <c r="J72" s="676">
        <v>0.65710933412234118</v>
      </c>
    </row>
    <row r="73" spans="1:10">
      <c r="A73" s="2" t="s">
        <v>729</v>
      </c>
      <c r="B73" s="676">
        <v>12.937737</v>
      </c>
      <c r="C73" s="676">
        <v>322.57802500000003</v>
      </c>
      <c r="D73" s="676" t="s">
        <v>268</v>
      </c>
      <c r="E73" s="676">
        <v>1.0199389999999999</v>
      </c>
      <c r="F73" s="676">
        <v>7.7828629999999999</v>
      </c>
      <c r="G73" s="676" t="s">
        <v>268</v>
      </c>
      <c r="H73" s="676">
        <v>13.957675999999999</v>
      </c>
      <c r="I73" s="676">
        <v>330.36088799999999</v>
      </c>
      <c r="J73" s="676" t="s">
        <v>268</v>
      </c>
    </row>
    <row r="74" spans="1:10">
      <c r="A74" s="2" t="s">
        <v>383</v>
      </c>
      <c r="B74" s="676">
        <v>10.454616</v>
      </c>
      <c r="C74" s="676">
        <v>64.283427000000003</v>
      </c>
      <c r="D74" s="676" t="s">
        <v>268</v>
      </c>
      <c r="E74" s="676">
        <v>0.18842300000000001</v>
      </c>
      <c r="F74" s="676">
        <v>7.6596469999999997</v>
      </c>
      <c r="G74" s="676" t="s">
        <v>268</v>
      </c>
      <c r="H74" s="676">
        <v>2766.660089</v>
      </c>
      <c r="I74" s="676">
        <v>16107.594886999999</v>
      </c>
      <c r="J74" s="676">
        <v>0.78251227285948344</v>
      </c>
    </row>
    <row r="75" spans="1:10">
      <c r="A75" s="2" t="s">
        <v>730</v>
      </c>
      <c r="B75" s="676" t="s">
        <v>515</v>
      </c>
      <c r="C75" s="676" t="s">
        <v>515</v>
      </c>
      <c r="D75" s="676" t="s">
        <v>515</v>
      </c>
      <c r="E75" s="676" t="s">
        <v>515</v>
      </c>
      <c r="F75" s="676" t="s">
        <v>515</v>
      </c>
      <c r="G75" s="676" t="s">
        <v>515</v>
      </c>
      <c r="H75" s="676">
        <v>2756.0170499999999</v>
      </c>
      <c r="I75" s="676">
        <v>16035.651813</v>
      </c>
      <c r="J75" s="676">
        <v>0.77901725459343085</v>
      </c>
    </row>
    <row r="76" spans="1:10">
      <c r="A76" s="2" t="s">
        <v>739</v>
      </c>
      <c r="B76" s="676">
        <v>10.454616</v>
      </c>
      <c r="C76" s="676">
        <v>64.283427000000003</v>
      </c>
      <c r="D76" s="676" t="s">
        <v>268</v>
      </c>
      <c r="E76" s="676">
        <v>0.18842300000000001</v>
      </c>
      <c r="F76" s="676">
        <v>7.6596469999999997</v>
      </c>
      <c r="G76" s="676" t="s">
        <v>268</v>
      </c>
      <c r="H76" s="676">
        <v>10.643039</v>
      </c>
      <c r="I76" s="676">
        <v>71.943073999999996</v>
      </c>
      <c r="J76" s="676" t="s">
        <v>268</v>
      </c>
    </row>
    <row r="77" spans="1:10">
      <c r="A77" s="114" t="s">
        <v>732</v>
      </c>
      <c r="B77" s="680" t="s">
        <v>515</v>
      </c>
      <c r="C77" s="680" t="s">
        <v>515</v>
      </c>
      <c r="D77" s="680" t="s">
        <v>515</v>
      </c>
      <c r="E77" s="680" t="s">
        <v>515</v>
      </c>
      <c r="F77" s="680" t="s">
        <v>515</v>
      </c>
      <c r="G77" s="680" t="s">
        <v>515</v>
      </c>
      <c r="H77" s="680" t="s">
        <v>515</v>
      </c>
      <c r="I77" s="680">
        <v>-30.435790999999998</v>
      </c>
      <c r="J77" s="680" t="s">
        <v>515</v>
      </c>
    </row>
    <row r="78" spans="1:10" ht="22.35" customHeight="1">
      <c r="A78" s="221" t="s">
        <v>740</v>
      </c>
      <c r="B78" s="315"/>
      <c r="C78" s="315"/>
      <c r="D78" s="315"/>
      <c r="E78" s="315"/>
      <c r="F78" s="315"/>
      <c r="G78" s="681"/>
      <c r="H78" s="315"/>
      <c r="I78" s="315"/>
    </row>
    <row r="79" spans="1:10" ht="22.35" customHeight="1">
      <c r="A79" s="175" t="s">
        <v>1448</v>
      </c>
      <c r="B79" s="315"/>
      <c r="C79" s="315"/>
      <c r="D79" s="315"/>
      <c r="E79" s="315"/>
      <c r="F79" s="315"/>
      <c r="G79" s="681"/>
      <c r="H79" s="315"/>
      <c r="I79" s="315"/>
    </row>
    <row r="80" spans="1:10">
      <c r="G80" s="682"/>
    </row>
    <row r="81" spans="1:9" ht="15" customHeight="1">
      <c r="A81" s="179"/>
    </row>
    <row r="82" spans="1:9">
      <c r="B82" s="315"/>
      <c r="C82" s="315"/>
      <c r="D82" s="315"/>
      <c r="E82" s="315"/>
      <c r="F82" s="315"/>
      <c r="G82" s="315"/>
      <c r="H82" s="315"/>
      <c r="I82" s="315"/>
    </row>
  </sheetData>
  <mergeCells count="7">
    <mergeCell ref="A2:J2"/>
    <mergeCell ref="A3:J3"/>
    <mergeCell ref="A11:A14"/>
    <mergeCell ref="H11:J12"/>
    <mergeCell ref="B13:B14"/>
    <mergeCell ref="E13:E14"/>
    <mergeCell ref="H13:H14"/>
  </mergeCells>
  <phoneticPr fontId="37" type="noConversion"/>
  <printOptions horizontalCentered="1"/>
  <pageMargins left="0.5" right="0.5" top="0.5" bottom="0.5" header="0" footer="0"/>
  <pageSetup scale="10" firstPageNumber="3" orientation="portrait" useFirstPageNumber="1" r:id="rId1"/>
  <headerFooter alignWithMargins="0"/>
  <customProperties>
    <customPr name="SourceTableID" r:id="rId2"/>
  </customPropertie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E7C78-1A48-4D38-BAF3-4D73F684A6A7}">
  <sheetPr>
    <pageSetUpPr fitToPage="1"/>
  </sheetPr>
  <dimension ref="A1:F72"/>
  <sheetViews>
    <sheetView showGridLines="0" showOutlineSymbols="0" zoomScale="85" zoomScaleNormal="85" workbookViewId="0"/>
  </sheetViews>
  <sheetFormatPr defaultColWidth="9.77734375" defaultRowHeight="15"/>
  <cols>
    <col min="1" max="1" width="20.77734375" customWidth="1"/>
    <col min="2" max="6" width="19.77734375" customWidth="1"/>
  </cols>
  <sheetData>
    <row r="1" spans="1:6" ht="21.95" customHeight="1">
      <c r="A1" s="683" t="s">
        <v>48</v>
      </c>
    </row>
    <row r="2" spans="1:6" ht="21.95" customHeight="1">
      <c r="A2" s="684" t="s">
        <v>741</v>
      </c>
      <c r="B2" s="58"/>
      <c r="C2" s="58"/>
      <c r="D2" s="58"/>
      <c r="E2" s="58"/>
      <c r="F2" s="58"/>
    </row>
    <row r="3" spans="1:6" ht="21.95" customHeight="1">
      <c r="A3" s="684" t="str">
        <f>VLOOKUP(MID(A2,SEARCH(".",A2)+2,LEN(A2)),'Table of Contents'!B:C,2,0)</f>
        <v xml:space="preserve"> 상품 수출·수입·수지</v>
      </c>
      <c r="B3" s="58"/>
      <c r="C3" s="58"/>
      <c r="D3" s="58"/>
      <c r="E3" s="58"/>
      <c r="F3" s="58"/>
    </row>
    <row r="4" spans="1:6" ht="9" customHeight="1">
      <c r="A4" s="60"/>
      <c r="B4" s="58"/>
      <c r="C4" s="58"/>
      <c r="D4" s="58"/>
      <c r="E4" s="58"/>
      <c r="F4" s="58"/>
    </row>
    <row r="5" spans="1:6">
      <c r="A5" s="685" t="s">
        <v>1458</v>
      </c>
      <c r="B5" s="685"/>
      <c r="C5" s="685"/>
      <c r="D5" s="685"/>
      <c r="E5" s="685"/>
      <c r="F5" s="685"/>
    </row>
    <row r="6" spans="1:6">
      <c r="A6" s="685" t="s">
        <v>1053</v>
      </c>
      <c r="B6" s="685"/>
      <c r="C6" s="685"/>
      <c r="D6" s="685"/>
      <c r="E6" s="685"/>
      <c r="F6" s="685"/>
    </row>
    <row r="7" spans="1:6" ht="9" customHeight="1" thickBot="1">
      <c r="A7" s="685"/>
      <c r="B7" s="685"/>
      <c r="C7" s="685"/>
      <c r="D7" s="685"/>
      <c r="E7" s="685"/>
      <c r="F7" s="685"/>
    </row>
    <row r="8" spans="1:6" s="109" customFormat="1" ht="24" customHeight="1" thickTop="1">
      <c r="A8" s="1086" t="s">
        <v>61</v>
      </c>
      <c r="B8" s="1088" t="s">
        <v>62</v>
      </c>
      <c r="C8" s="1089"/>
      <c r="D8" s="686" t="s">
        <v>63</v>
      </c>
      <c r="E8" s="1090" t="s">
        <v>64</v>
      </c>
      <c r="F8" s="1091"/>
    </row>
    <row r="9" spans="1:6" s="109" customFormat="1" ht="24" customHeight="1">
      <c r="A9" s="1087"/>
      <c r="B9" s="687" t="s">
        <v>742</v>
      </c>
      <c r="C9" s="762" t="s">
        <v>743</v>
      </c>
      <c r="D9" s="688" t="s">
        <v>744</v>
      </c>
      <c r="E9" s="762" t="s">
        <v>745</v>
      </c>
      <c r="F9" s="762" t="s">
        <v>746</v>
      </c>
    </row>
    <row r="10" spans="1:6" s="109" customFormat="1" ht="24" customHeight="1">
      <c r="A10" s="939" t="s">
        <v>1069</v>
      </c>
      <c r="B10" s="953" t="s">
        <v>1071</v>
      </c>
      <c r="C10" s="954"/>
      <c r="D10" s="955" t="s">
        <v>1073</v>
      </c>
      <c r="E10" s="956" t="s">
        <v>1075</v>
      </c>
      <c r="F10" s="957"/>
    </row>
    <row r="11" spans="1:6" s="109" customFormat="1" ht="24" customHeight="1">
      <c r="A11" s="943"/>
      <c r="B11" s="958" t="s">
        <v>1504</v>
      </c>
      <c r="C11" s="959" t="s">
        <v>1505</v>
      </c>
      <c r="D11" s="688" t="s">
        <v>1506</v>
      </c>
      <c r="E11" s="959" t="s">
        <v>1507</v>
      </c>
      <c r="F11" s="960" t="s">
        <v>1508</v>
      </c>
    </row>
    <row r="12" spans="1:6" ht="26.1" customHeight="1">
      <c r="A12" s="689"/>
      <c r="B12" s="690" t="s">
        <v>1454</v>
      </c>
      <c r="C12" s="691"/>
      <c r="D12" s="691"/>
      <c r="E12" s="691"/>
      <c r="F12" s="691"/>
    </row>
    <row r="13" spans="1:6" ht="30.4" customHeight="1">
      <c r="A13" s="109" t="s">
        <v>83</v>
      </c>
      <c r="B13" s="692" t="s">
        <v>58</v>
      </c>
      <c r="C13" s="693" t="s">
        <v>58</v>
      </c>
      <c r="D13" s="693" t="s">
        <v>58</v>
      </c>
      <c r="E13" s="693" t="s">
        <v>58</v>
      </c>
      <c r="F13" s="693" t="s">
        <v>58</v>
      </c>
    </row>
    <row r="14" spans="1:6" ht="30.4" customHeight="1">
      <c r="A14" t="s">
        <v>747</v>
      </c>
      <c r="B14" s="694">
        <v>-1204719.4377199993</v>
      </c>
      <c r="C14" s="695">
        <v>-1296556.3900969997</v>
      </c>
      <c r="D14" s="695">
        <v>2061690.7576010001</v>
      </c>
      <c r="E14" s="695">
        <v>3266410.1953209997</v>
      </c>
      <c r="F14" s="695">
        <v>3358247.1476980001</v>
      </c>
    </row>
    <row r="15" spans="1:6" ht="16.149999999999999" customHeight="1">
      <c r="A15" s="696" t="s">
        <v>748</v>
      </c>
      <c r="B15" s="694">
        <v>-673749.27958333178</v>
      </c>
      <c r="C15" s="695">
        <v>-725966.21219805104</v>
      </c>
      <c r="D15" s="695">
        <v>1198880.9706908097</v>
      </c>
      <c r="E15" s="695">
        <v>1872630.2502741413</v>
      </c>
      <c r="F15" s="695">
        <v>1924847.1828888606</v>
      </c>
    </row>
    <row r="16" spans="1:6" ht="19.350000000000001" customHeight="1">
      <c r="A16" t="s">
        <v>71</v>
      </c>
      <c r="B16" s="697">
        <v>-91221.225528026</v>
      </c>
      <c r="C16" s="698">
        <v>-98418.206233340155</v>
      </c>
      <c r="D16" s="698">
        <v>168889.49403377774</v>
      </c>
      <c r="E16" s="698">
        <v>260110.71956180374</v>
      </c>
      <c r="F16" s="698">
        <v>267307.70026711788</v>
      </c>
    </row>
    <row r="17" spans="1:6" ht="16.149999999999999" customHeight="1">
      <c r="A17" t="s">
        <v>72</v>
      </c>
      <c r="B17" s="694">
        <v>-90955.205351596276</v>
      </c>
      <c r="C17" s="695">
        <v>-98504.258621931818</v>
      </c>
      <c r="D17" s="695">
        <v>174091.9724313468</v>
      </c>
      <c r="E17" s="695">
        <v>265047.17778294306</v>
      </c>
      <c r="F17" s="695">
        <v>272596.23105327861</v>
      </c>
    </row>
    <row r="18" spans="1:6" ht="16.149999999999999" customHeight="1">
      <c r="A18" t="s">
        <v>73</v>
      </c>
      <c r="B18" s="694">
        <v>-92062.954200031585</v>
      </c>
      <c r="C18" s="695">
        <v>-99464.031506785803</v>
      </c>
      <c r="D18" s="695">
        <v>170245.17603367742</v>
      </c>
      <c r="E18" s="695">
        <v>262308.130233709</v>
      </c>
      <c r="F18" s="695">
        <v>269709.20754046325</v>
      </c>
    </row>
    <row r="19" spans="1:6" ht="16.149999999999999" customHeight="1">
      <c r="A19" t="s">
        <v>74</v>
      </c>
      <c r="B19" s="694">
        <v>-97326.485343383058</v>
      </c>
      <c r="C19" s="695">
        <v>-104708.8549526319</v>
      </c>
      <c r="D19" s="695">
        <v>171940.75762496973</v>
      </c>
      <c r="E19" s="695">
        <v>269267.2429683528</v>
      </c>
      <c r="F19" s="695">
        <v>276649.61257760163</v>
      </c>
    </row>
    <row r="20" spans="1:6" ht="16.149999999999999" customHeight="1">
      <c r="A20" t="s">
        <v>75</v>
      </c>
      <c r="B20" s="694">
        <v>-99454.851149800073</v>
      </c>
      <c r="C20" s="695">
        <v>-106896.12637769482</v>
      </c>
      <c r="D20" s="695">
        <v>168843.1093096245</v>
      </c>
      <c r="E20" s="695">
        <v>268297.96045942459</v>
      </c>
      <c r="F20" s="695">
        <v>275739.23568731936</v>
      </c>
    </row>
    <row r="21" spans="1:6" ht="16.149999999999999" customHeight="1">
      <c r="A21" t="s">
        <v>76</v>
      </c>
      <c r="B21" s="694">
        <v>-98812.660224594947</v>
      </c>
      <c r="C21" s="695">
        <v>-106298.2243703093</v>
      </c>
      <c r="D21" s="695">
        <v>172019.88500923305</v>
      </c>
      <c r="E21" s="695">
        <v>270832.54523382802</v>
      </c>
      <c r="F21" s="695">
        <v>278318.10937954235</v>
      </c>
    </row>
    <row r="22" spans="1:6" ht="26.1" customHeight="1">
      <c r="A22" t="s">
        <v>77</v>
      </c>
      <c r="B22" s="694">
        <v>-103915.89778590003</v>
      </c>
      <c r="C22" s="695">
        <v>-111676.51013535712</v>
      </c>
      <c r="D22" s="695">
        <v>172850.57624818024</v>
      </c>
      <c r="E22" s="695">
        <v>276766.47403408028</v>
      </c>
      <c r="F22" s="695">
        <v>284527.08638353733</v>
      </c>
    </row>
    <row r="23" spans="1:6" ht="16.149999999999999" customHeight="1">
      <c r="A23" t="s">
        <v>78</v>
      </c>
      <c r="B23" s="694">
        <v>-96062.10811281616</v>
      </c>
      <c r="C23" s="695">
        <v>-103954.10207391357</v>
      </c>
      <c r="D23" s="695">
        <v>176715.16911667158</v>
      </c>
      <c r="E23" s="695">
        <v>272777.27722948772</v>
      </c>
      <c r="F23" s="695">
        <v>280669.27119058516</v>
      </c>
    </row>
    <row r="24" spans="1:6" ht="16.149999999999999" customHeight="1">
      <c r="A24" t="s">
        <v>79</v>
      </c>
      <c r="B24" s="694">
        <v>-107070.05587269935</v>
      </c>
      <c r="C24" s="695">
        <v>-115129.58525837738</v>
      </c>
      <c r="D24" s="695">
        <v>173939.22404422725</v>
      </c>
      <c r="E24" s="695">
        <v>281009.27991692658</v>
      </c>
      <c r="F24" s="695">
        <v>289068.80930260464</v>
      </c>
    </row>
    <row r="25" spans="1:6" ht="16.149999999999999" customHeight="1">
      <c r="A25" t="s">
        <v>80</v>
      </c>
      <c r="B25" s="694">
        <v>-99438.393022443575</v>
      </c>
      <c r="C25" s="695">
        <v>-107162.45278435925</v>
      </c>
      <c r="D25" s="695">
        <v>169260.29789788817</v>
      </c>
      <c r="E25" s="695">
        <v>268698.69092033175</v>
      </c>
      <c r="F25" s="695">
        <v>276422.75068224745</v>
      </c>
    </row>
    <row r="26" spans="1:6" ht="16.149999999999999" customHeight="1">
      <c r="A26" t="s">
        <v>81</v>
      </c>
      <c r="B26" s="694">
        <v>-106144.80281663015</v>
      </c>
      <c r="C26" s="695">
        <v>-114083.45657338022</v>
      </c>
      <c r="D26" s="695">
        <v>174259.55981522842</v>
      </c>
      <c r="E26" s="695">
        <v>280404.36263185856</v>
      </c>
      <c r="F26" s="695">
        <v>288343.01638860867</v>
      </c>
    </row>
    <row r="27" spans="1:6" ht="16.149999999999999" customHeight="1">
      <c r="A27" t="s">
        <v>82</v>
      </c>
      <c r="B27" s="694">
        <v>-122254.79831207886</v>
      </c>
      <c r="C27" s="695">
        <v>-130260.58120891864</v>
      </c>
      <c r="D27" s="695">
        <v>168635.53603617504</v>
      </c>
      <c r="E27" s="695">
        <v>290890.33434825391</v>
      </c>
      <c r="F27" s="695">
        <v>298896.11724509369</v>
      </c>
    </row>
    <row r="28" spans="1:6" ht="30.4" customHeight="1">
      <c r="A28" s="109" t="s">
        <v>84</v>
      </c>
      <c r="B28" s="694" t="s">
        <v>7</v>
      </c>
      <c r="C28" s="695" t="s">
        <v>7</v>
      </c>
      <c r="D28" s="695" t="s">
        <v>7</v>
      </c>
      <c r="E28" s="695" t="s">
        <v>7</v>
      </c>
      <c r="F28" s="695" t="s">
        <v>7</v>
      </c>
    </row>
    <row r="29" spans="1:6" ht="30.4" customHeight="1">
      <c r="A29" s="699" t="s">
        <v>748</v>
      </c>
      <c r="B29" s="694">
        <v>-834561.9045874126</v>
      </c>
      <c r="C29" s="695">
        <v>-888796.07504489622</v>
      </c>
      <c r="D29" s="695">
        <v>1259541.348165893</v>
      </c>
      <c r="E29" s="695">
        <v>2094103.2527533057</v>
      </c>
      <c r="F29" s="695">
        <v>2148337.4232107894</v>
      </c>
    </row>
    <row r="30" spans="1:6" ht="19.350000000000001" customHeight="1">
      <c r="A30" t="s">
        <v>71</v>
      </c>
      <c r="B30" s="697">
        <v>-155159.44703961955</v>
      </c>
      <c r="C30" s="698">
        <v>-163201.47988798839</v>
      </c>
      <c r="D30" s="698">
        <v>172636.33217842152</v>
      </c>
      <c r="E30" s="698">
        <v>327795.77921804111</v>
      </c>
      <c r="F30" s="698">
        <v>335837.81206640991</v>
      </c>
    </row>
    <row r="31" spans="1:6" ht="16.149999999999999" customHeight="1">
      <c r="A31" t="s">
        <v>72</v>
      </c>
      <c r="B31" s="694">
        <v>-147924.36414133589</v>
      </c>
      <c r="C31" s="695">
        <v>-155960.64228607976</v>
      </c>
      <c r="D31" s="695">
        <v>178093.88737232893</v>
      </c>
      <c r="E31" s="695">
        <v>326018.25151366479</v>
      </c>
      <c r="F31" s="695">
        <v>334054.52965840872</v>
      </c>
    </row>
    <row r="32" spans="1:6" ht="16.149999999999999" customHeight="1">
      <c r="A32" t="s">
        <v>73</v>
      </c>
      <c r="B32" s="694">
        <v>-161950.8061772736</v>
      </c>
      <c r="C32" s="695">
        <v>-170117.21805823257</v>
      </c>
      <c r="D32" s="695">
        <v>182641.12499943565</v>
      </c>
      <c r="E32" s="695">
        <v>344591.93117670924</v>
      </c>
      <c r="F32" s="695">
        <v>352758.34305766819</v>
      </c>
    </row>
    <row r="33" spans="1:6" ht="16.149999999999999" customHeight="1">
      <c r="A33" t="s">
        <v>74</v>
      </c>
      <c r="B33" s="694">
        <v>-85898.34758600012</v>
      </c>
      <c r="C33" s="695">
        <v>-93545.458138041446</v>
      </c>
      <c r="D33" s="695">
        <v>190082.4628686411</v>
      </c>
      <c r="E33" s="695">
        <v>275980.81045464124</v>
      </c>
      <c r="F33" s="695">
        <v>283627.92100668256</v>
      </c>
    </row>
    <row r="34" spans="1:6" ht="16.149999999999999" customHeight="1">
      <c r="A34" t="s">
        <v>75</v>
      </c>
      <c r="B34" s="694">
        <v>-96210.730373625338</v>
      </c>
      <c r="C34" s="695">
        <v>-103442.02258402262</v>
      </c>
      <c r="D34" s="695">
        <v>179369.71423171135</v>
      </c>
      <c r="E34" s="695">
        <v>275580.44460533664</v>
      </c>
      <c r="F34" s="695">
        <v>282811.73681573395</v>
      </c>
    </row>
    <row r="35" spans="1:6" ht="16.149999999999999" customHeight="1">
      <c r="A35" t="s">
        <v>90</v>
      </c>
      <c r="B35" s="694">
        <v>-84578.195207180019</v>
      </c>
      <c r="C35" s="695">
        <v>-91732.424133241584</v>
      </c>
      <c r="D35" s="695">
        <v>178347.31821885772</v>
      </c>
      <c r="E35" s="695">
        <v>262925.51342603774</v>
      </c>
      <c r="F35" s="695">
        <v>270079.74235209933</v>
      </c>
    </row>
    <row r="36" spans="1:6" ht="26.1" customHeight="1">
      <c r="A36" t="s">
        <v>77</v>
      </c>
      <c r="B36" s="694">
        <v>-102840.01406237818</v>
      </c>
      <c r="C36" s="695">
        <v>-110796.8299572898</v>
      </c>
      <c r="D36" s="695">
        <v>178370.50829649676</v>
      </c>
      <c r="E36" s="695">
        <v>281210.52235887496</v>
      </c>
      <c r="F36" s="695">
        <v>289167.33825378655</v>
      </c>
    </row>
    <row r="37" spans="1:6" ht="16.149999999999999" customHeight="1">
      <c r="A37" t="s">
        <v>78</v>
      </c>
      <c r="B37" s="694" t="s">
        <v>7</v>
      </c>
      <c r="C37" s="695" t="s">
        <v>7</v>
      </c>
      <c r="D37" s="695" t="s">
        <v>7</v>
      </c>
      <c r="E37" s="695" t="s">
        <v>7</v>
      </c>
      <c r="F37" s="695" t="s">
        <v>7</v>
      </c>
    </row>
    <row r="38" spans="1:6" ht="16.149999999999999" customHeight="1">
      <c r="A38" t="s">
        <v>79</v>
      </c>
      <c r="B38" s="694" t="s">
        <v>7</v>
      </c>
      <c r="C38" s="695" t="s">
        <v>7</v>
      </c>
      <c r="D38" s="695" t="s">
        <v>7</v>
      </c>
      <c r="E38" s="695" t="s">
        <v>7</v>
      </c>
      <c r="F38" s="695" t="s">
        <v>7</v>
      </c>
    </row>
    <row r="39" spans="1:6" ht="16.149999999999999" customHeight="1">
      <c r="A39" t="s">
        <v>80</v>
      </c>
      <c r="B39" s="694" t="s">
        <v>7</v>
      </c>
      <c r="C39" s="695" t="s">
        <v>7</v>
      </c>
      <c r="D39" s="695" t="s">
        <v>7</v>
      </c>
      <c r="E39" s="695" t="s">
        <v>7</v>
      </c>
      <c r="F39" s="695" t="s">
        <v>7</v>
      </c>
    </row>
    <row r="40" spans="1:6" ht="16.149999999999999" customHeight="1">
      <c r="A40" t="s">
        <v>81</v>
      </c>
      <c r="B40" s="694" t="s">
        <v>7</v>
      </c>
      <c r="C40" s="695" t="s">
        <v>7</v>
      </c>
      <c r="D40" s="695" t="s">
        <v>7</v>
      </c>
      <c r="E40" s="695" t="s">
        <v>7</v>
      </c>
      <c r="F40" s="695" t="s">
        <v>7</v>
      </c>
    </row>
    <row r="41" spans="1:6" ht="16.149999999999999" customHeight="1">
      <c r="A41" t="s">
        <v>82</v>
      </c>
      <c r="B41" s="694" t="s">
        <v>7</v>
      </c>
      <c r="C41" s="695" t="s">
        <v>7</v>
      </c>
      <c r="D41" s="695" t="s">
        <v>7</v>
      </c>
      <c r="E41" s="695" t="s">
        <v>7</v>
      </c>
      <c r="F41" s="695" t="s">
        <v>7</v>
      </c>
    </row>
    <row r="42" spans="1:6" ht="26.1" customHeight="1">
      <c r="A42" s="689"/>
      <c r="B42" s="700" t="s">
        <v>1455</v>
      </c>
      <c r="C42" s="701"/>
      <c r="D42" s="701"/>
      <c r="E42" s="701"/>
      <c r="F42" s="701"/>
    </row>
    <row r="43" spans="1:6" ht="30.4" customHeight="1">
      <c r="A43" s="109" t="s">
        <v>83</v>
      </c>
      <c r="B43" s="697" t="s">
        <v>58</v>
      </c>
      <c r="C43" s="698" t="s">
        <v>58</v>
      </c>
      <c r="D43" s="698" t="s">
        <v>58</v>
      </c>
      <c r="E43" s="698" t="s">
        <v>58</v>
      </c>
      <c r="F43" s="698" t="s">
        <v>58</v>
      </c>
    </row>
    <row r="44" spans="1:6" ht="30.4" customHeight="1">
      <c r="A44" t="s">
        <v>747</v>
      </c>
      <c r="B44" s="694">
        <v>-1204719.43772</v>
      </c>
      <c r="C44" s="695">
        <v>-1296556.3900969999</v>
      </c>
      <c r="D44" s="695">
        <v>2061690.7576009999</v>
      </c>
      <c r="E44" s="695">
        <v>3266410.1953210002</v>
      </c>
      <c r="F44" s="695">
        <v>3358247.1476980001</v>
      </c>
    </row>
    <row r="45" spans="1:6" ht="16.149999999999999" customHeight="1">
      <c r="A45" s="699" t="s">
        <v>748</v>
      </c>
      <c r="B45" s="694">
        <v>-661010.20723499998</v>
      </c>
      <c r="C45" s="695">
        <v>-712981.58192599996</v>
      </c>
      <c r="D45" s="695">
        <v>1194062.9254379999</v>
      </c>
      <c r="E45" s="695">
        <v>1855073.132673</v>
      </c>
      <c r="F45" s="695">
        <v>1907044.507364</v>
      </c>
    </row>
    <row r="46" spans="1:6" ht="19.350000000000001" customHeight="1">
      <c r="A46" t="s">
        <v>71</v>
      </c>
      <c r="B46" s="697">
        <v>-93527.211618000001</v>
      </c>
      <c r="C46" s="698">
        <v>-100731.49447999999</v>
      </c>
      <c r="D46" s="698">
        <v>160165.459443</v>
      </c>
      <c r="E46" s="698">
        <v>253692.671061</v>
      </c>
      <c r="F46" s="698">
        <v>260896.95392299999</v>
      </c>
    </row>
    <row r="47" spans="1:6" ht="16.149999999999999" customHeight="1">
      <c r="A47" t="s">
        <v>72</v>
      </c>
      <c r="B47" s="694">
        <v>-74765.771907000002</v>
      </c>
      <c r="C47" s="695">
        <v>-81725.593710999994</v>
      </c>
      <c r="D47" s="695">
        <v>167463.725856</v>
      </c>
      <c r="E47" s="695">
        <v>242229.49776299999</v>
      </c>
      <c r="F47" s="695">
        <v>249189.319567</v>
      </c>
    </row>
    <row r="48" spans="1:6" ht="16.149999999999999" customHeight="1">
      <c r="A48" t="s">
        <v>73</v>
      </c>
      <c r="B48" s="694">
        <v>-79716.903105999998</v>
      </c>
      <c r="C48" s="695">
        <v>-86913.933244999993</v>
      </c>
      <c r="D48" s="695">
        <v>179369.72173300001</v>
      </c>
      <c r="E48" s="695">
        <v>259086.624839</v>
      </c>
      <c r="F48" s="695">
        <v>266283.65497799998</v>
      </c>
    </row>
    <row r="49" spans="1:6" ht="16.149999999999999" customHeight="1">
      <c r="A49" t="s">
        <v>74</v>
      </c>
      <c r="B49" s="694">
        <v>-99823.764712000004</v>
      </c>
      <c r="C49" s="695">
        <v>-107272.51425199999</v>
      </c>
      <c r="D49" s="695">
        <v>171150.419639</v>
      </c>
      <c r="E49" s="695">
        <v>270974.184351</v>
      </c>
      <c r="F49" s="695">
        <v>278422.93389099999</v>
      </c>
    </row>
    <row r="50" spans="1:6" ht="16.149999999999999" customHeight="1">
      <c r="A50" t="s">
        <v>75</v>
      </c>
      <c r="B50" s="694">
        <v>-101860.76717200001</v>
      </c>
      <c r="C50" s="695">
        <v>-109533.919018</v>
      </c>
      <c r="D50" s="695">
        <v>173045.434156</v>
      </c>
      <c r="E50" s="695">
        <v>274906.201328</v>
      </c>
      <c r="F50" s="695">
        <v>282579.35317399999</v>
      </c>
    </row>
    <row r="51" spans="1:6" ht="16.149999999999999" customHeight="1">
      <c r="A51" t="s">
        <v>76</v>
      </c>
      <c r="B51" s="694">
        <v>-92076.334046999997</v>
      </c>
      <c r="C51" s="695">
        <v>-99424.907475</v>
      </c>
      <c r="D51" s="695">
        <v>173980.30120799999</v>
      </c>
      <c r="E51" s="695">
        <v>266056.63525499997</v>
      </c>
      <c r="F51" s="695">
        <v>273405.208683</v>
      </c>
    </row>
    <row r="52" spans="1:6" ht="26.1" customHeight="1">
      <c r="A52" t="s">
        <v>77</v>
      </c>
      <c r="B52" s="694">
        <v>-119239.454673</v>
      </c>
      <c r="C52" s="695">
        <v>-127379.21974499999</v>
      </c>
      <c r="D52" s="695">
        <v>168887.863403</v>
      </c>
      <c r="E52" s="695">
        <v>288127.31807600003</v>
      </c>
      <c r="F52" s="695">
        <v>296267.08314800001</v>
      </c>
    </row>
    <row r="53" spans="1:6" ht="16.149999999999999" customHeight="1">
      <c r="A53" t="s">
        <v>78</v>
      </c>
      <c r="B53" s="694">
        <v>-97156.500308000002</v>
      </c>
      <c r="C53" s="695">
        <v>-105242.80702199999</v>
      </c>
      <c r="D53" s="695">
        <v>180149.78598300001</v>
      </c>
      <c r="E53" s="695">
        <v>277306.28629100003</v>
      </c>
      <c r="F53" s="695">
        <v>285392.59300499997</v>
      </c>
    </row>
    <row r="54" spans="1:6" ht="16.149999999999999" customHeight="1">
      <c r="A54" t="s">
        <v>79</v>
      </c>
      <c r="B54" s="694">
        <v>-114627.041103</v>
      </c>
      <c r="C54" s="695">
        <v>-122796.30938399999</v>
      </c>
      <c r="D54" s="695">
        <v>171336.15403000001</v>
      </c>
      <c r="E54" s="695">
        <v>285963.19513299997</v>
      </c>
      <c r="F54" s="695">
        <v>294132.463414</v>
      </c>
    </row>
    <row r="55" spans="1:6" ht="16.149999999999999" customHeight="1">
      <c r="A55" t="s">
        <v>80</v>
      </c>
      <c r="B55" s="694">
        <v>-112098.89612200001</v>
      </c>
      <c r="C55" s="695">
        <v>-120287.23448899999</v>
      </c>
      <c r="D55" s="695">
        <v>176745.14367200001</v>
      </c>
      <c r="E55" s="695">
        <v>288844.03979399998</v>
      </c>
      <c r="F55" s="695">
        <v>297032.37816099997</v>
      </c>
    </row>
    <row r="56" spans="1:6" ht="16.149999999999999" customHeight="1">
      <c r="A56" t="s">
        <v>81</v>
      </c>
      <c r="B56" s="694">
        <v>-100273.872799</v>
      </c>
      <c r="C56" s="695">
        <v>-107964.629525</v>
      </c>
      <c r="D56" s="695">
        <v>174038.44787199999</v>
      </c>
      <c r="E56" s="695">
        <v>274312.32067099999</v>
      </c>
      <c r="F56" s="695">
        <v>282003.07739699999</v>
      </c>
    </row>
    <row r="57" spans="1:6" ht="16.149999999999999" customHeight="1">
      <c r="A57" t="s">
        <v>82</v>
      </c>
      <c r="B57" s="694">
        <v>-119552.920153</v>
      </c>
      <c r="C57" s="695">
        <v>-127283.827751</v>
      </c>
      <c r="D57" s="695">
        <v>165358.300606</v>
      </c>
      <c r="E57" s="695">
        <v>284911.22075899999</v>
      </c>
      <c r="F57" s="695">
        <v>292642.12835700001</v>
      </c>
    </row>
    <row r="58" spans="1:6" ht="30.4" customHeight="1">
      <c r="A58" s="109" t="s">
        <v>84</v>
      </c>
      <c r="B58" s="694"/>
      <c r="C58" s="695"/>
      <c r="D58" s="695"/>
      <c r="E58" s="695"/>
      <c r="F58" s="695"/>
    </row>
    <row r="59" spans="1:6" ht="30.4" customHeight="1">
      <c r="A59" t="s">
        <v>748</v>
      </c>
      <c r="B59" s="694">
        <v>-806545.25101600005</v>
      </c>
      <c r="C59" s="695">
        <v>-860269.56705900002</v>
      </c>
      <c r="D59" s="695">
        <v>1251901.0437799999</v>
      </c>
      <c r="E59" s="695">
        <v>2058446.294796</v>
      </c>
      <c r="F59" s="695">
        <v>2112170.610839</v>
      </c>
    </row>
    <row r="60" spans="1:6" ht="19.350000000000001" customHeight="1">
      <c r="A60" s="689" t="s">
        <v>71</v>
      </c>
      <c r="B60" s="697">
        <v>-152364.49194899999</v>
      </c>
      <c r="C60" s="698">
        <v>-160353.272833</v>
      </c>
      <c r="D60" s="698">
        <v>164862.121927</v>
      </c>
      <c r="E60" s="698">
        <v>317226.61387599999</v>
      </c>
      <c r="F60" s="698">
        <v>325215.39476</v>
      </c>
    </row>
    <row r="61" spans="1:6" ht="16.149999999999999" customHeight="1">
      <c r="A61" t="s">
        <v>72</v>
      </c>
      <c r="B61" s="694">
        <v>-120618.58693400001</v>
      </c>
      <c r="C61" s="695">
        <v>-127848.691571</v>
      </c>
      <c r="D61" s="695">
        <v>167575.3412</v>
      </c>
      <c r="E61" s="695">
        <v>288193.92813399999</v>
      </c>
      <c r="F61" s="695">
        <v>295424.032771</v>
      </c>
    </row>
    <row r="62" spans="1:6" ht="16.149999999999999" customHeight="1">
      <c r="A62" t="s">
        <v>73</v>
      </c>
      <c r="B62" s="694">
        <v>-151315.73649499999</v>
      </c>
      <c r="C62" s="695">
        <v>-159323.052845</v>
      </c>
      <c r="D62" s="695">
        <v>191410.972316</v>
      </c>
      <c r="E62" s="695">
        <v>342726.70881099999</v>
      </c>
      <c r="F62" s="695">
        <v>350734.02516100003</v>
      </c>
    </row>
    <row r="63" spans="1:6" ht="16.149999999999999" customHeight="1">
      <c r="A63" t="s">
        <v>74</v>
      </c>
      <c r="B63" s="694">
        <v>-86422.213241999998</v>
      </c>
      <c r="C63" s="695">
        <v>-94076.379304000002</v>
      </c>
      <c r="D63" s="695">
        <v>189711.18187199999</v>
      </c>
      <c r="E63" s="695">
        <v>276133.39511400001</v>
      </c>
      <c r="F63" s="695">
        <v>283787.56117599999</v>
      </c>
    </row>
    <row r="64" spans="1:6" ht="16.149999999999999" customHeight="1">
      <c r="A64" t="s">
        <v>75</v>
      </c>
      <c r="B64" s="694">
        <v>-93298.884170000005</v>
      </c>
      <c r="C64" s="695">
        <v>-100635.369012</v>
      </c>
      <c r="D64" s="695">
        <v>183103.98034000001</v>
      </c>
      <c r="E64" s="695">
        <v>276402.86450999998</v>
      </c>
      <c r="F64" s="695">
        <v>283739.34935199999</v>
      </c>
    </row>
    <row r="65" spans="1:6" ht="16.149999999999999" customHeight="1">
      <c r="A65" t="s">
        <v>90</v>
      </c>
      <c r="B65" s="694">
        <v>-85390.903034000003</v>
      </c>
      <c r="C65" s="695">
        <v>-92599.730683999995</v>
      </c>
      <c r="D65" s="695">
        <v>180126.98128599999</v>
      </c>
      <c r="E65" s="695">
        <v>265517.88432000001</v>
      </c>
      <c r="F65" s="695">
        <v>272726.71197</v>
      </c>
    </row>
    <row r="66" spans="1:6" ht="26.1" customHeight="1">
      <c r="A66" t="s">
        <v>77</v>
      </c>
      <c r="B66" s="694">
        <v>-117134.435192</v>
      </c>
      <c r="C66" s="695">
        <v>-125433.07081</v>
      </c>
      <c r="D66" s="695">
        <v>175110.46483899999</v>
      </c>
      <c r="E66" s="695">
        <v>292244.90003100003</v>
      </c>
      <c r="F66" s="695">
        <v>300543.53564900003</v>
      </c>
    </row>
    <row r="67" spans="1:6" ht="16.149999999999999" customHeight="1">
      <c r="A67" t="s">
        <v>78</v>
      </c>
      <c r="B67" s="694" t="s">
        <v>7</v>
      </c>
      <c r="C67" s="695" t="s">
        <v>7</v>
      </c>
      <c r="D67" s="695" t="s">
        <v>7</v>
      </c>
      <c r="E67" s="695" t="s">
        <v>7</v>
      </c>
      <c r="F67" s="695" t="s">
        <v>7</v>
      </c>
    </row>
    <row r="68" spans="1:6" ht="16.149999999999999" customHeight="1">
      <c r="A68" t="s">
        <v>79</v>
      </c>
      <c r="B68" s="694" t="s">
        <v>7</v>
      </c>
      <c r="C68" s="695" t="s">
        <v>7</v>
      </c>
      <c r="D68" s="695" t="s">
        <v>7</v>
      </c>
      <c r="E68" s="695" t="s">
        <v>7</v>
      </c>
      <c r="F68" s="695" t="s">
        <v>7</v>
      </c>
    </row>
    <row r="69" spans="1:6" ht="16.149999999999999" customHeight="1">
      <c r="A69" t="s">
        <v>80</v>
      </c>
      <c r="B69" s="694" t="s">
        <v>7</v>
      </c>
      <c r="C69" s="695" t="s">
        <v>7</v>
      </c>
      <c r="D69" s="695" t="s">
        <v>7</v>
      </c>
      <c r="E69" s="695" t="s">
        <v>7</v>
      </c>
      <c r="F69" s="695" t="s">
        <v>7</v>
      </c>
    </row>
    <row r="70" spans="1:6" ht="16.149999999999999" customHeight="1">
      <c r="A70" t="s">
        <v>81</v>
      </c>
      <c r="B70" s="694" t="s">
        <v>7</v>
      </c>
      <c r="C70" s="695" t="s">
        <v>7</v>
      </c>
      <c r="D70" s="695" t="s">
        <v>7</v>
      </c>
      <c r="E70" s="695" t="s">
        <v>7</v>
      </c>
      <c r="F70" s="695" t="s">
        <v>7</v>
      </c>
    </row>
    <row r="71" spans="1:6" ht="16.149999999999999" customHeight="1">
      <c r="A71" t="s">
        <v>82</v>
      </c>
      <c r="B71" s="694" t="s">
        <v>7</v>
      </c>
      <c r="C71" s="695" t="s">
        <v>7</v>
      </c>
      <c r="D71" s="695" t="s">
        <v>7</v>
      </c>
      <c r="E71" s="695" t="s">
        <v>7</v>
      </c>
      <c r="F71" s="695" t="s">
        <v>7</v>
      </c>
    </row>
    <row r="72" spans="1:6" ht="17.100000000000001" customHeight="1">
      <c r="A72" s="689" t="s">
        <v>58</v>
      </c>
      <c r="B72" s="689"/>
      <c r="C72" s="689"/>
      <c r="D72" s="689"/>
      <c r="E72" s="689"/>
      <c r="F72" s="689"/>
    </row>
  </sheetData>
  <mergeCells count="3">
    <mergeCell ref="A8:A9"/>
    <mergeCell ref="B8:C8"/>
    <mergeCell ref="E8:F8"/>
  </mergeCells>
  <phoneticPr fontId="37" type="noConversion"/>
  <printOptions horizontalCentered="1"/>
  <pageMargins left="0.5" right="0.5" top="0.5" bottom="0.5" header="0" footer="0"/>
  <pageSetup scale="55" firstPageNumber="4" orientation="portrait" useFirstPageNumber="1" r:id="rId1"/>
  <headerFooter alignWithMargins="0"/>
  <customProperties>
    <customPr name="SourceTableID" r:id="rId2"/>
  </customPropertie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DD469-BEC4-4424-A7C5-E5CC8C3DA170}">
  <dimension ref="A1:M342"/>
  <sheetViews>
    <sheetView showGridLines="0" showOutlineSymbols="0" zoomScale="85" zoomScaleNormal="85" zoomScaleSheetLayoutView="70" workbookViewId="0"/>
  </sheetViews>
  <sheetFormatPr defaultColWidth="9.77734375" defaultRowHeight="15"/>
  <cols>
    <col min="1" max="1" width="35.77734375" customWidth="1"/>
    <col min="2" max="3" width="11.77734375" customWidth="1"/>
    <col min="4" max="4" width="6.77734375" customWidth="1"/>
    <col min="5" max="6" width="11.77734375" customWidth="1"/>
    <col min="7" max="7" width="6.77734375" customWidth="1"/>
    <col min="8" max="9" width="11.77734375" customWidth="1"/>
    <col min="10" max="10" width="6.77734375" customWidth="1"/>
    <col min="11" max="12" width="11.77734375" customWidth="1"/>
    <col min="13" max="13" width="6.77734375" customWidth="1"/>
  </cols>
  <sheetData>
    <row r="1" spans="1:13" ht="21.95" customHeight="1">
      <c r="A1" s="702" t="s">
        <v>48</v>
      </c>
      <c r="B1" s="703"/>
      <c r="C1" s="703"/>
      <c r="D1" s="703"/>
      <c r="E1" s="703"/>
      <c r="F1" s="703"/>
      <c r="G1" s="703"/>
      <c r="H1" s="703"/>
      <c r="I1" s="703"/>
      <c r="J1" s="703"/>
      <c r="K1" s="703"/>
      <c r="L1" s="703"/>
      <c r="M1" s="703"/>
    </row>
    <row r="2" spans="1:13" ht="21.95" customHeight="1">
      <c r="A2" s="704" t="s">
        <v>749</v>
      </c>
      <c r="B2" s="705"/>
      <c r="C2" s="705"/>
      <c r="D2" s="705"/>
      <c r="E2" s="705"/>
      <c r="F2" s="705"/>
      <c r="G2" s="705"/>
      <c r="H2" s="705"/>
      <c r="I2" s="705"/>
      <c r="J2" s="705"/>
      <c r="K2" s="705"/>
      <c r="L2" s="705"/>
      <c r="M2" s="705"/>
    </row>
    <row r="3" spans="1:13" ht="21.95" customHeight="1">
      <c r="A3" s="704" t="str">
        <f>VLOOKUP(MID(A2,SEARCH(".",A2)+2,LEN(A2)),'Table of Contents'!B:C,2,0)</f>
        <v xml:space="preserve"> 국가·지역별 상품 수출·수입·수지, 원계열, 2025.</v>
      </c>
      <c r="B3" s="705"/>
      <c r="C3" s="705"/>
      <c r="D3" s="705"/>
      <c r="E3" s="705"/>
      <c r="F3" s="705"/>
      <c r="G3" s="705"/>
      <c r="H3" s="705"/>
      <c r="I3" s="705"/>
      <c r="J3" s="705"/>
      <c r="K3" s="705"/>
      <c r="L3" s="705"/>
      <c r="M3" s="705"/>
    </row>
    <row r="4" spans="1:13" ht="15" customHeight="1">
      <c r="A4" s="705" t="s">
        <v>1459</v>
      </c>
      <c r="B4" s="705"/>
      <c r="C4" s="705"/>
      <c r="D4" s="705"/>
      <c r="E4" s="705"/>
      <c r="F4" s="705"/>
      <c r="G4" s="705"/>
      <c r="H4" s="705"/>
      <c r="I4" s="705"/>
      <c r="J4" s="705"/>
      <c r="K4" s="705"/>
      <c r="L4" s="705"/>
      <c r="M4" s="705"/>
    </row>
    <row r="5" spans="1:13" ht="15" customHeight="1">
      <c r="A5" s="705" t="s">
        <v>1460</v>
      </c>
      <c r="B5" s="705"/>
      <c r="C5" s="705"/>
      <c r="D5" s="705"/>
      <c r="E5" s="705"/>
      <c r="F5" s="705"/>
      <c r="G5" s="705"/>
      <c r="H5" s="705"/>
      <c r="I5" s="705"/>
      <c r="J5" s="705"/>
      <c r="K5" s="705"/>
      <c r="L5" s="705"/>
      <c r="M5" s="705"/>
    </row>
    <row r="6" spans="1:13" ht="45">
      <c r="A6" s="918" t="s">
        <v>1520</v>
      </c>
      <c r="B6" s="705"/>
      <c r="C6" s="705"/>
      <c r="D6" s="705"/>
      <c r="E6" s="705"/>
      <c r="F6" s="705"/>
      <c r="G6" s="705"/>
      <c r="H6" s="705"/>
      <c r="I6" s="705"/>
      <c r="J6" s="705"/>
      <c r="K6" s="705"/>
      <c r="L6" s="705"/>
      <c r="M6" s="705"/>
    </row>
    <row r="7" spans="1:13" ht="9" customHeight="1">
      <c r="A7" s="706"/>
      <c r="B7" s="706"/>
      <c r="C7" s="706"/>
      <c r="D7" s="706"/>
      <c r="E7" s="706"/>
      <c r="F7" s="706"/>
      <c r="G7" s="706"/>
      <c r="H7" s="706"/>
      <c r="I7" s="706"/>
      <c r="J7" s="706"/>
      <c r="K7" s="706"/>
      <c r="L7" s="706"/>
      <c r="M7" s="706"/>
    </row>
    <row r="8" spans="1:13" ht="15.95" customHeight="1">
      <c r="A8" s="1094" t="s">
        <v>551</v>
      </c>
      <c r="B8" s="707" t="s">
        <v>62</v>
      </c>
      <c r="C8" s="708"/>
      <c r="D8" s="709"/>
      <c r="E8" s="707" t="s">
        <v>750</v>
      </c>
      <c r="F8" s="708"/>
      <c r="G8" s="709"/>
      <c r="H8" s="710" t="s">
        <v>751</v>
      </c>
      <c r="I8" s="670"/>
      <c r="J8" s="670"/>
      <c r="K8" s="670"/>
      <c r="L8" s="670"/>
      <c r="M8" s="670"/>
    </row>
    <row r="9" spans="1:13" ht="15.95" customHeight="1">
      <c r="A9" s="1095"/>
      <c r="B9" s="707" t="s">
        <v>752</v>
      </c>
      <c r="C9" s="708"/>
      <c r="D9" s="708"/>
      <c r="E9" s="707" t="s">
        <v>753</v>
      </c>
      <c r="F9" s="708"/>
      <c r="G9" s="708"/>
      <c r="H9" s="707" t="s">
        <v>754</v>
      </c>
      <c r="I9" s="708"/>
      <c r="J9" s="708"/>
      <c r="K9" s="707" t="s">
        <v>755</v>
      </c>
      <c r="L9" s="708"/>
      <c r="M9" s="708"/>
    </row>
    <row r="10" spans="1:13" ht="15.95" customHeight="1">
      <c r="A10" s="1095"/>
      <c r="B10" s="1096" t="s">
        <v>77</v>
      </c>
      <c r="C10" s="1092" t="s">
        <v>143</v>
      </c>
      <c r="D10" s="1098" t="s">
        <v>756</v>
      </c>
      <c r="E10" s="1096" t="s">
        <v>77</v>
      </c>
      <c r="F10" s="1092" t="s">
        <v>143</v>
      </c>
      <c r="G10" s="1098" t="s">
        <v>756</v>
      </c>
      <c r="H10" s="1096" t="s">
        <v>77</v>
      </c>
      <c r="I10" s="1092" t="s">
        <v>143</v>
      </c>
      <c r="J10" s="1098" t="s">
        <v>756</v>
      </c>
      <c r="K10" s="1096" t="s">
        <v>77</v>
      </c>
      <c r="L10" s="1092" t="s">
        <v>143</v>
      </c>
      <c r="M10" s="1080" t="s">
        <v>756</v>
      </c>
    </row>
    <row r="11" spans="1:13" ht="15.95" customHeight="1">
      <c r="A11" s="1095"/>
      <c r="B11" s="1097"/>
      <c r="C11" s="1093"/>
      <c r="D11" s="1099"/>
      <c r="E11" s="1097"/>
      <c r="F11" s="1093"/>
      <c r="G11" s="1099"/>
      <c r="H11" s="1097"/>
      <c r="I11" s="1093"/>
      <c r="J11" s="1099"/>
      <c r="K11" s="1097"/>
      <c r="L11" s="1093"/>
      <c r="M11" s="1100"/>
    </row>
    <row r="12" spans="1:13" ht="20.100000000000001" customHeight="1">
      <c r="A12" s="967" t="s">
        <v>1079</v>
      </c>
      <c r="B12" s="968" t="s">
        <v>1071</v>
      </c>
      <c r="C12" s="969"/>
      <c r="D12" s="970"/>
      <c r="E12" s="971" t="s">
        <v>1073</v>
      </c>
      <c r="F12" s="972"/>
      <c r="G12" s="970"/>
      <c r="H12" s="971" t="s">
        <v>1075</v>
      </c>
      <c r="I12" s="972"/>
      <c r="J12" s="970"/>
      <c r="K12" s="973"/>
      <c r="L12" s="972"/>
      <c r="M12" s="949"/>
    </row>
    <row r="13" spans="1:13" ht="20.100000000000001" customHeight="1" thickBot="1">
      <c r="A13" s="896"/>
      <c r="B13" s="961" t="s">
        <v>1509</v>
      </c>
      <c r="C13" s="962"/>
      <c r="D13" s="963"/>
      <c r="E13" s="964" t="s">
        <v>1510</v>
      </c>
      <c r="F13" s="965"/>
      <c r="G13" s="963"/>
      <c r="H13" s="964" t="s">
        <v>1511</v>
      </c>
      <c r="I13" s="965"/>
      <c r="J13" s="963"/>
      <c r="K13" s="964" t="s">
        <v>1512</v>
      </c>
      <c r="L13" s="965"/>
      <c r="M13" s="966"/>
    </row>
    <row r="14" spans="1:13" ht="17.100000000000001" customHeight="1" thickBot="1">
      <c r="A14" s="711" t="s">
        <v>586</v>
      </c>
      <c r="B14" s="712">
        <v>-117134.435192</v>
      </c>
      <c r="C14" s="713">
        <v>-806545.25101600005</v>
      </c>
      <c r="D14" s="714" t="s">
        <v>515</v>
      </c>
      <c r="E14" s="713">
        <v>175110.46483899999</v>
      </c>
      <c r="F14" s="715">
        <v>1251901.0437799999</v>
      </c>
      <c r="G14" s="714" t="s">
        <v>515</v>
      </c>
      <c r="H14" s="713">
        <v>292244.90003100003</v>
      </c>
      <c r="I14" s="715">
        <v>2058446.294796</v>
      </c>
      <c r="J14" s="714" t="s">
        <v>515</v>
      </c>
      <c r="K14" s="713">
        <v>300543.53564900003</v>
      </c>
      <c r="L14" s="715">
        <v>2112170.610839</v>
      </c>
      <c r="M14" s="715" t="s">
        <v>515</v>
      </c>
    </row>
    <row r="15" spans="1:13" ht="24" customHeight="1">
      <c r="A15" s="716" t="s">
        <v>757</v>
      </c>
      <c r="B15" s="717">
        <v>-2.2347890000000001</v>
      </c>
      <c r="C15" s="718">
        <v>-16.918863999999999</v>
      </c>
      <c r="D15" s="719">
        <v>82</v>
      </c>
      <c r="E15" s="720">
        <v>0.76641899999999996</v>
      </c>
      <c r="F15" s="718">
        <v>7.0789210000000002</v>
      </c>
      <c r="G15" s="719">
        <v>198</v>
      </c>
      <c r="H15" s="720">
        <v>3.0012080000000001</v>
      </c>
      <c r="I15" s="718">
        <v>23.997785</v>
      </c>
      <c r="J15" s="719">
        <v>147</v>
      </c>
      <c r="K15" s="720">
        <v>3.1315279999999999</v>
      </c>
      <c r="L15" s="718">
        <v>25.186917999999999</v>
      </c>
      <c r="M15" s="719">
        <v>146</v>
      </c>
    </row>
    <row r="16" spans="1:13" ht="14.1" customHeight="1">
      <c r="A16" s="721" t="s">
        <v>758</v>
      </c>
      <c r="B16" s="722">
        <v>3.030872</v>
      </c>
      <c r="C16" s="723">
        <v>32.207602999999999</v>
      </c>
      <c r="D16" s="724">
        <v>153</v>
      </c>
      <c r="E16" s="725">
        <v>12.052057</v>
      </c>
      <c r="F16" s="726">
        <v>82.201711000000003</v>
      </c>
      <c r="G16" s="724">
        <v>137</v>
      </c>
      <c r="H16" s="725">
        <v>9.0211849999999991</v>
      </c>
      <c r="I16" s="726">
        <v>49.994107999999997</v>
      </c>
      <c r="J16" s="724">
        <v>131</v>
      </c>
      <c r="K16" s="725">
        <v>9.5845059999999993</v>
      </c>
      <c r="L16" s="726">
        <v>53.818998000000001</v>
      </c>
      <c r="M16" s="724">
        <v>131</v>
      </c>
    </row>
    <row r="17" spans="1:13" ht="14.1" customHeight="1">
      <c r="A17" s="721" t="s">
        <v>408</v>
      </c>
      <c r="B17" s="723">
        <v>-132.91314499999999</v>
      </c>
      <c r="C17" s="726">
        <v>-703.55303600000002</v>
      </c>
      <c r="D17" s="724">
        <v>46</v>
      </c>
      <c r="E17" s="725">
        <v>60.808199999999999</v>
      </c>
      <c r="F17" s="726">
        <v>613.00825499999996</v>
      </c>
      <c r="G17" s="724">
        <v>83</v>
      </c>
      <c r="H17" s="725">
        <v>193.72134500000001</v>
      </c>
      <c r="I17" s="726">
        <v>1316.561291</v>
      </c>
      <c r="J17" s="724">
        <v>71</v>
      </c>
      <c r="K17" s="725">
        <v>200.364172</v>
      </c>
      <c r="L17" s="726">
        <v>1370.0876470000001</v>
      </c>
      <c r="M17" s="724">
        <v>72</v>
      </c>
    </row>
    <row r="18" spans="1:13" ht="14.1" customHeight="1">
      <c r="A18" s="721" t="s">
        <v>759</v>
      </c>
      <c r="B18" s="723">
        <v>-0.124705</v>
      </c>
      <c r="C18" s="726">
        <v>-1.398315</v>
      </c>
      <c r="D18" s="724">
        <v>94</v>
      </c>
      <c r="E18" s="725">
        <v>0.33043800000000001</v>
      </c>
      <c r="F18" s="726">
        <v>3.676418</v>
      </c>
      <c r="G18" s="724">
        <v>205</v>
      </c>
      <c r="H18" s="725">
        <v>0.45514300000000002</v>
      </c>
      <c r="I18" s="726">
        <v>5.0747330000000002</v>
      </c>
      <c r="J18" s="724">
        <v>175</v>
      </c>
      <c r="K18" s="725">
        <v>0.47219</v>
      </c>
      <c r="L18" s="726">
        <v>5.1828669999999999</v>
      </c>
      <c r="M18" s="724">
        <v>175</v>
      </c>
    </row>
    <row r="19" spans="1:13" ht="14.1" customHeight="1">
      <c r="A19" s="721" t="s">
        <v>760</v>
      </c>
      <c r="B19" s="723">
        <v>-115.038596</v>
      </c>
      <c r="C19" s="726">
        <v>91.264566000000002</v>
      </c>
      <c r="D19" s="724">
        <v>174</v>
      </c>
      <c r="E19" s="725">
        <v>56.421903999999998</v>
      </c>
      <c r="F19" s="726">
        <v>626.29204900000002</v>
      </c>
      <c r="G19" s="724">
        <v>82</v>
      </c>
      <c r="H19" s="725">
        <v>171.4605</v>
      </c>
      <c r="I19" s="726">
        <v>535.02748299999996</v>
      </c>
      <c r="J19" s="724">
        <v>92</v>
      </c>
      <c r="K19" s="725">
        <v>174.49979300000001</v>
      </c>
      <c r="L19" s="726">
        <v>547.72166500000003</v>
      </c>
      <c r="M19" s="724">
        <v>92</v>
      </c>
    </row>
    <row r="20" spans="1:13" ht="14.1" customHeight="1">
      <c r="A20" s="721" t="s">
        <v>761</v>
      </c>
      <c r="B20" s="723">
        <v>11.144785000000001</v>
      </c>
      <c r="C20" s="726">
        <v>58.262180000000001</v>
      </c>
      <c r="D20" s="724">
        <v>164</v>
      </c>
      <c r="E20" s="725">
        <v>11.145398999999999</v>
      </c>
      <c r="F20" s="726">
        <v>58.923563999999999</v>
      </c>
      <c r="G20" s="724">
        <v>147</v>
      </c>
      <c r="H20" s="725" t="s">
        <v>268</v>
      </c>
      <c r="I20" s="726">
        <v>0.66138399999999997</v>
      </c>
      <c r="J20" s="724">
        <v>202</v>
      </c>
      <c r="K20" s="725" t="s">
        <v>268</v>
      </c>
      <c r="L20" s="726">
        <v>0.70379100000000006</v>
      </c>
      <c r="M20" s="724">
        <v>201</v>
      </c>
    </row>
    <row r="21" spans="1:13" ht="14.1" customHeight="1">
      <c r="A21" s="721" t="s">
        <v>762</v>
      </c>
      <c r="B21" s="723">
        <v>26.718387</v>
      </c>
      <c r="C21" s="726">
        <v>208.256294</v>
      </c>
      <c r="D21" s="724">
        <v>187</v>
      </c>
      <c r="E21" s="725">
        <v>27.381758999999999</v>
      </c>
      <c r="F21" s="726">
        <v>217.92991900000001</v>
      </c>
      <c r="G21" s="724">
        <v>110</v>
      </c>
      <c r="H21" s="725">
        <v>0.66337199999999996</v>
      </c>
      <c r="I21" s="726">
        <v>9.6736249999999995</v>
      </c>
      <c r="J21" s="724">
        <v>161</v>
      </c>
      <c r="K21" s="725">
        <v>0.68125599999999997</v>
      </c>
      <c r="L21" s="726">
        <v>9.8190100000000005</v>
      </c>
      <c r="M21" s="724">
        <v>163</v>
      </c>
    </row>
    <row r="22" spans="1:13" ht="14.1" customHeight="1">
      <c r="A22" s="721" t="s">
        <v>402</v>
      </c>
      <c r="B22" s="723">
        <v>271.58547700000003</v>
      </c>
      <c r="C22" s="726">
        <v>1589.765672</v>
      </c>
      <c r="D22" s="724">
        <v>218</v>
      </c>
      <c r="E22" s="725">
        <v>1060.2910830000001</v>
      </c>
      <c r="F22" s="726">
        <v>5801.6278320000001</v>
      </c>
      <c r="G22" s="724">
        <v>36</v>
      </c>
      <c r="H22" s="725">
        <v>788.70560599999999</v>
      </c>
      <c r="I22" s="726">
        <v>4211.8621599999997</v>
      </c>
      <c r="J22" s="724">
        <v>46</v>
      </c>
      <c r="K22" s="725">
        <v>828.64723800000002</v>
      </c>
      <c r="L22" s="726">
        <v>4425.2215939999996</v>
      </c>
      <c r="M22" s="724">
        <v>45</v>
      </c>
    </row>
    <row r="23" spans="1:13" ht="14.1" customHeight="1">
      <c r="A23" s="721" t="s">
        <v>763</v>
      </c>
      <c r="B23" s="723">
        <v>5.1710739999999999</v>
      </c>
      <c r="C23" s="726">
        <v>34.771957999999998</v>
      </c>
      <c r="D23" s="724">
        <v>155</v>
      </c>
      <c r="E23" s="725">
        <v>9.6994790000000002</v>
      </c>
      <c r="F23" s="726">
        <v>72.523819000000003</v>
      </c>
      <c r="G23" s="724">
        <v>141</v>
      </c>
      <c r="H23" s="725">
        <v>4.5284050000000002</v>
      </c>
      <c r="I23" s="726">
        <v>37.751860999999998</v>
      </c>
      <c r="J23" s="724">
        <v>137</v>
      </c>
      <c r="K23" s="725">
        <v>4.781237</v>
      </c>
      <c r="L23" s="726">
        <v>40.355631000000002</v>
      </c>
      <c r="M23" s="724">
        <v>137</v>
      </c>
    </row>
    <row r="24" spans="1:13" ht="14.1" customHeight="1">
      <c r="A24" s="721" t="s">
        <v>764</v>
      </c>
      <c r="B24" s="723">
        <v>52.476377999999997</v>
      </c>
      <c r="C24" s="726">
        <v>350.84074199999998</v>
      </c>
      <c r="D24" s="724">
        <v>198</v>
      </c>
      <c r="E24" s="725">
        <v>53.037906</v>
      </c>
      <c r="F24" s="726">
        <v>355.17113899999998</v>
      </c>
      <c r="G24" s="724">
        <v>99</v>
      </c>
      <c r="H24" s="725">
        <v>0.56152800000000003</v>
      </c>
      <c r="I24" s="726">
        <v>4.3303969999999996</v>
      </c>
      <c r="J24" s="724">
        <v>181</v>
      </c>
      <c r="K24" s="725">
        <v>0.57165900000000003</v>
      </c>
      <c r="L24" s="726">
        <v>4.4779249999999999</v>
      </c>
      <c r="M24" s="724">
        <v>180</v>
      </c>
    </row>
    <row r="25" spans="1:13" ht="14.1" customHeight="1">
      <c r="A25" s="721" t="s">
        <v>765</v>
      </c>
      <c r="B25" s="723">
        <v>-547.55213500000002</v>
      </c>
      <c r="C25" s="726">
        <v>-638.89309500000002</v>
      </c>
      <c r="D25" s="724">
        <v>47</v>
      </c>
      <c r="E25" s="725">
        <v>2672.1083119999998</v>
      </c>
      <c r="F25" s="726">
        <v>19344.251815</v>
      </c>
      <c r="G25" s="724">
        <v>18</v>
      </c>
      <c r="H25" s="725">
        <v>3219.6604470000002</v>
      </c>
      <c r="I25" s="726">
        <v>19983.144909999999</v>
      </c>
      <c r="J25" s="724">
        <v>21</v>
      </c>
      <c r="K25" s="725">
        <v>3270.0104529999999</v>
      </c>
      <c r="L25" s="726">
        <v>20236.587113000001</v>
      </c>
      <c r="M25" s="724">
        <v>21</v>
      </c>
    </row>
    <row r="26" spans="1:13" ht="14.1" customHeight="1">
      <c r="A26" s="721" t="s">
        <v>370</v>
      </c>
      <c r="B26" s="723">
        <v>-1080.015439</v>
      </c>
      <c r="C26" s="726">
        <v>-6307.3091109999996</v>
      </c>
      <c r="D26" s="724">
        <v>19</v>
      </c>
      <c r="E26" s="725">
        <v>292.63687099999999</v>
      </c>
      <c r="F26" s="726">
        <v>3218.7677760000001</v>
      </c>
      <c r="G26" s="724">
        <v>46</v>
      </c>
      <c r="H26" s="725">
        <v>1372.6523099999999</v>
      </c>
      <c r="I26" s="726">
        <v>9526.0768869999993</v>
      </c>
      <c r="J26" s="724">
        <v>30</v>
      </c>
      <c r="K26" s="725">
        <v>1410.181419</v>
      </c>
      <c r="L26" s="726">
        <v>9761.2483510000002</v>
      </c>
      <c r="M26" s="724">
        <v>30</v>
      </c>
    </row>
    <row r="27" spans="1:13" ht="13.9" customHeight="1">
      <c r="A27" s="721" t="s">
        <v>766</v>
      </c>
      <c r="B27" s="723">
        <v>25.324342999999999</v>
      </c>
      <c r="C27" s="726">
        <v>47.704619000000001</v>
      </c>
      <c r="D27" s="724">
        <v>163</v>
      </c>
      <c r="E27" s="725">
        <v>33.440621</v>
      </c>
      <c r="F27" s="726">
        <v>126.05573200000001</v>
      </c>
      <c r="G27" s="724">
        <v>122</v>
      </c>
      <c r="H27" s="725">
        <v>8.1162779999999994</v>
      </c>
      <c r="I27" s="726">
        <v>78.351112999999998</v>
      </c>
      <c r="J27" s="724">
        <v>122</v>
      </c>
      <c r="K27" s="725">
        <v>8.6448140000000002</v>
      </c>
      <c r="L27" s="726">
        <v>81.771659999999997</v>
      </c>
      <c r="M27" s="724">
        <v>122</v>
      </c>
    </row>
    <row r="28" spans="1:13" ht="24" customHeight="1">
      <c r="A28" s="721" t="s">
        <v>767</v>
      </c>
      <c r="B28" s="723">
        <v>282.90978699999999</v>
      </c>
      <c r="C28" s="726">
        <v>1839.2805780000001</v>
      </c>
      <c r="D28" s="724">
        <v>220</v>
      </c>
      <c r="E28" s="725">
        <v>386.75767500000001</v>
      </c>
      <c r="F28" s="726">
        <v>3096.7631839999999</v>
      </c>
      <c r="G28" s="724">
        <v>47</v>
      </c>
      <c r="H28" s="725">
        <v>103.847888</v>
      </c>
      <c r="I28" s="726">
        <v>1257.482606</v>
      </c>
      <c r="J28" s="724">
        <v>74</v>
      </c>
      <c r="K28" s="725">
        <v>109.654079</v>
      </c>
      <c r="L28" s="726">
        <v>1293.4637319999999</v>
      </c>
      <c r="M28" s="724">
        <v>74</v>
      </c>
    </row>
    <row r="29" spans="1:13" ht="14.25" customHeight="1">
      <c r="A29" s="721" t="s">
        <v>768</v>
      </c>
      <c r="B29" s="723">
        <v>7.7200889999999998</v>
      </c>
      <c r="C29" s="726">
        <v>72.836927000000003</v>
      </c>
      <c r="D29" s="724">
        <v>169</v>
      </c>
      <c r="E29" s="725">
        <v>106.54154800000001</v>
      </c>
      <c r="F29" s="726">
        <v>829.68508099999997</v>
      </c>
      <c r="G29" s="724">
        <v>77</v>
      </c>
      <c r="H29" s="725">
        <v>98.821459000000004</v>
      </c>
      <c r="I29" s="726">
        <v>756.84815400000002</v>
      </c>
      <c r="J29" s="724">
        <v>82</v>
      </c>
      <c r="K29" s="725">
        <v>103.20080400000001</v>
      </c>
      <c r="L29" s="726">
        <v>797.23324600000001</v>
      </c>
      <c r="M29" s="724">
        <v>82</v>
      </c>
    </row>
    <row r="30" spans="1:13" ht="14.1" customHeight="1">
      <c r="A30" s="721" t="s">
        <v>769</v>
      </c>
      <c r="B30" s="723">
        <v>-661.11391700000001</v>
      </c>
      <c r="C30" s="726">
        <v>-4463.0322900000001</v>
      </c>
      <c r="D30" s="724">
        <v>23</v>
      </c>
      <c r="E30" s="725">
        <v>171.143745</v>
      </c>
      <c r="F30" s="726">
        <v>1246.945741</v>
      </c>
      <c r="G30" s="724">
        <v>69</v>
      </c>
      <c r="H30" s="725">
        <v>832.25766199999998</v>
      </c>
      <c r="I30" s="726">
        <v>5709.9780309999996</v>
      </c>
      <c r="J30" s="724">
        <v>39</v>
      </c>
      <c r="K30" s="725">
        <v>868.70381299999997</v>
      </c>
      <c r="L30" s="726">
        <v>5960.7361140000003</v>
      </c>
      <c r="M30" s="724">
        <v>40</v>
      </c>
    </row>
    <row r="31" spans="1:13" ht="14.1" customHeight="1">
      <c r="A31" s="721" t="s">
        <v>770</v>
      </c>
      <c r="B31" s="723">
        <v>51.335628999999997</v>
      </c>
      <c r="C31" s="726">
        <v>341.43926800000003</v>
      </c>
      <c r="D31" s="724">
        <v>197</v>
      </c>
      <c r="E31" s="725">
        <v>54.751275999999997</v>
      </c>
      <c r="F31" s="726">
        <v>369.40339599999999</v>
      </c>
      <c r="G31" s="724">
        <v>97</v>
      </c>
      <c r="H31" s="725">
        <v>3.4156469999999999</v>
      </c>
      <c r="I31" s="726">
        <v>27.964127999999999</v>
      </c>
      <c r="J31" s="724">
        <v>144</v>
      </c>
      <c r="K31" s="725">
        <v>3.565016</v>
      </c>
      <c r="L31" s="726">
        <v>29.386631000000001</v>
      </c>
      <c r="M31" s="724">
        <v>144</v>
      </c>
    </row>
    <row r="32" spans="1:13" ht="14.1" customHeight="1">
      <c r="A32" s="721" t="s">
        <v>771</v>
      </c>
      <c r="B32" s="723">
        <v>7.0884000000000003E-2</v>
      </c>
      <c r="C32" s="726">
        <v>-1.3765959999999999</v>
      </c>
      <c r="D32" s="724">
        <v>95</v>
      </c>
      <c r="E32" s="725">
        <v>1.6402209999999999</v>
      </c>
      <c r="F32" s="726">
        <v>8.0319850000000006</v>
      </c>
      <c r="G32" s="724">
        <v>196</v>
      </c>
      <c r="H32" s="725">
        <v>1.569337</v>
      </c>
      <c r="I32" s="726">
        <v>9.4085809999999999</v>
      </c>
      <c r="J32" s="724">
        <v>162</v>
      </c>
      <c r="K32" s="725">
        <v>1.672612</v>
      </c>
      <c r="L32" s="726">
        <v>9.9787339999999993</v>
      </c>
      <c r="M32" s="724">
        <v>162</v>
      </c>
    </row>
    <row r="33" spans="1:13" ht="14.1" customHeight="1">
      <c r="A33" s="721" t="s">
        <v>371</v>
      </c>
      <c r="B33" s="723">
        <v>732.31683599999997</v>
      </c>
      <c r="C33" s="726">
        <v>3788.757642</v>
      </c>
      <c r="D33" s="724">
        <v>227</v>
      </c>
      <c r="E33" s="725">
        <v>2845.1168870000001</v>
      </c>
      <c r="F33" s="726">
        <v>20273.642628000001</v>
      </c>
      <c r="G33" s="724">
        <v>17</v>
      </c>
      <c r="H33" s="725">
        <v>2112.8000510000002</v>
      </c>
      <c r="I33" s="726">
        <v>16484.884986000001</v>
      </c>
      <c r="J33" s="724">
        <v>22</v>
      </c>
      <c r="K33" s="725">
        <v>2147.9240599999998</v>
      </c>
      <c r="L33" s="726">
        <v>16748.339239000001</v>
      </c>
      <c r="M33" s="724">
        <v>22</v>
      </c>
    </row>
    <row r="34" spans="1:13" ht="14.1" customHeight="1">
      <c r="A34" s="721" t="s">
        <v>772</v>
      </c>
      <c r="B34" s="723">
        <v>31.117481999999999</v>
      </c>
      <c r="C34" s="726">
        <v>320.460871</v>
      </c>
      <c r="D34" s="724">
        <v>195</v>
      </c>
      <c r="E34" s="725">
        <v>50.861865999999999</v>
      </c>
      <c r="F34" s="726">
        <v>362.50013200000001</v>
      </c>
      <c r="G34" s="724">
        <v>98</v>
      </c>
      <c r="H34" s="725">
        <v>19.744384</v>
      </c>
      <c r="I34" s="726">
        <v>42.039261000000003</v>
      </c>
      <c r="J34" s="724">
        <v>134</v>
      </c>
      <c r="K34" s="725">
        <v>20.238827000000001</v>
      </c>
      <c r="L34" s="726">
        <v>44.852400000000003</v>
      </c>
      <c r="M34" s="724">
        <v>135</v>
      </c>
    </row>
    <row r="35" spans="1:13" ht="14.1" customHeight="1">
      <c r="A35" s="721" t="s">
        <v>773</v>
      </c>
      <c r="B35" s="723">
        <v>26.004721</v>
      </c>
      <c r="C35" s="726">
        <v>161.93667600000001</v>
      </c>
      <c r="D35" s="724">
        <v>184</v>
      </c>
      <c r="E35" s="725">
        <v>27.878292999999999</v>
      </c>
      <c r="F35" s="726">
        <v>184.45954900000001</v>
      </c>
      <c r="G35" s="724">
        <v>115</v>
      </c>
      <c r="H35" s="725">
        <v>1.873572</v>
      </c>
      <c r="I35" s="726">
        <v>22.522873000000001</v>
      </c>
      <c r="J35" s="724">
        <v>148</v>
      </c>
      <c r="K35" s="725">
        <v>2.0747840000000002</v>
      </c>
      <c r="L35" s="726">
        <v>25.090872999999998</v>
      </c>
      <c r="M35" s="724">
        <v>147</v>
      </c>
    </row>
    <row r="36" spans="1:13" ht="14.1" customHeight="1">
      <c r="A36" s="721" t="s">
        <v>774</v>
      </c>
      <c r="B36" s="723">
        <v>48.559202999999997</v>
      </c>
      <c r="C36" s="726">
        <v>312.89276699999999</v>
      </c>
      <c r="D36" s="724">
        <v>192</v>
      </c>
      <c r="E36" s="725">
        <v>50.069797999999999</v>
      </c>
      <c r="F36" s="726">
        <v>321.97538800000001</v>
      </c>
      <c r="G36" s="724">
        <v>101</v>
      </c>
      <c r="H36" s="725">
        <v>1.5105949999999999</v>
      </c>
      <c r="I36" s="726">
        <v>9.0826209999999996</v>
      </c>
      <c r="J36" s="724">
        <v>164</v>
      </c>
      <c r="K36" s="725">
        <v>1.5513729999999999</v>
      </c>
      <c r="L36" s="726">
        <v>9.2828560000000007</v>
      </c>
      <c r="M36" s="724">
        <v>165</v>
      </c>
    </row>
    <row r="37" spans="1:13" ht="14.1" customHeight="1">
      <c r="A37" s="721" t="s">
        <v>775</v>
      </c>
      <c r="B37" s="723">
        <v>-1.0652809999999999</v>
      </c>
      <c r="C37" s="726">
        <v>-0.312695</v>
      </c>
      <c r="D37" s="724">
        <v>98</v>
      </c>
      <c r="E37" s="725">
        <v>0.31296200000000002</v>
      </c>
      <c r="F37" s="726">
        <v>2.7220469999999999</v>
      </c>
      <c r="G37" s="724">
        <v>208</v>
      </c>
      <c r="H37" s="725">
        <v>1.3782430000000001</v>
      </c>
      <c r="I37" s="726">
        <v>3.0347420000000001</v>
      </c>
      <c r="J37" s="724">
        <v>183</v>
      </c>
      <c r="K37" s="725">
        <v>1.4903660000000001</v>
      </c>
      <c r="L37" s="726">
        <v>3.3066209999999998</v>
      </c>
      <c r="M37" s="724">
        <v>184</v>
      </c>
    </row>
    <row r="38" spans="1:13" ht="14.1" customHeight="1">
      <c r="A38" s="721" t="s">
        <v>776</v>
      </c>
      <c r="B38" s="723">
        <v>-30.093181000000001</v>
      </c>
      <c r="C38" s="726">
        <v>-141.931602</v>
      </c>
      <c r="D38" s="724">
        <v>63</v>
      </c>
      <c r="E38" s="725">
        <v>34.198900999999999</v>
      </c>
      <c r="F38" s="726">
        <v>204.78442200000001</v>
      </c>
      <c r="G38" s="724">
        <v>113</v>
      </c>
      <c r="H38" s="725">
        <v>64.292081999999994</v>
      </c>
      <c r="I38" s="726">
        <v>346.716024</v>
      </c>
      <c r="J38" s="724">
        <v>98</v>
      </c>
      <c r="K38" s="725">
        <v>65.100323000000003</v>
      </c>
      <c r="L38" s="726">
        <v>353.66269399999999</v>
      </c>
      <c r="M38" s="724">
        <v>99</v>
      </c>
    </row>
    <row r="39" spans="1:13" ht="14.1" customHeight="1">
      <c r="A39" s="721" t="s">
        <v>777</v>
      </c>
      <c r="B39" s="723">
        <v>-17.156794999999999</v>
      </c>
      <c r="C39" s="726">
        <v>-77.471388000000005</v>
      </c>
      <c r="D39" s="724">
        <v>74</v>
      </c>
      <c r="E39" s="725">
        <v>1.1083080000000001</v>
      </c>
      <c r="F39" s="726">
        <v>12.433482</v>
      </c>
      <c r="G39" s="724">
        <v>186</v>
      </c>
      <c r="H39" s="725">
        <v>18.265103</v>
      </c>
      <c r="I39" s="726">
        <v>89.904870000000003</v>
      </c>
      <c r="J39" s="724">
        <v>120</v>
      </c>
      <c r="K39" s="725">
        <v>19.267598</v>
      </c>
      <c r="L39" s="726">
        <v>94.385054999999994</v>
      </c>
      <c r="M39" s="724">
        <v>120</v>
      </c>
    </row>
    <row r="40" spans="1:13" ht="14.1" customHeight="1">
      <c r="A40" s="721" t="s">
        <v>778</v>
      </c>
      <c r="B40" s="723">
        <v>-10.486386</v>
      </c>
      <c r="C40" s="726">
        <v>-139.34460799999999</v>
      </c>
      <c r="D40" s="724">
        <v>64</v>
      </c>
      <c r="E40" s="725">
        <v>4.7092790000000004</v>
      </c>
      <c r="F40" s="726">
        <v>36.571122000000003</v>
      </c>
      <c r="G40" s="724">
        <v>164</v>
      </c>
      <c r="H40" s="725">
        <v>15.195665</v>
      </c>
      <c r="I40" s="726">
        <v>175.91573</v>
      </c>
      <c r="J40" s="724">
        <v>109</v>
      </c>
      <c r="K40" s="725">
        <v>15.236674000000001</v>
      </c>
      <c r="L40" s="726">
        <v>178.686744</v>
      </c>
      <c r="M40" s="724">
        <v>109</v>
      </c>
    </row>
    <row r="41" spans="1:13" ht="14.1" customHeight="1">
      <c r="A41" s="721" t="s">
        <v>403</v>
      </c>
      <c r="B41" s="723">
        <v>349.72667799999999</v>
      </c>
      <c r="C41" s="726">
        <v>4893.5263640000003</v>
      </c>
      <c r="D41" s="724">
        <v>229</v>
      </c>
      <c r="E41" s="725">
        <v>4381.8836950000004</v>
      </c>
      <c r="F41" s="726">
        <v>30937.023847</v>
      </c>
      <c r="G41" s="724">
        <v>9</v>
      </c>
      <c r="H41" s="725">
        <v>4032.157017</v>
      </c>
      <c r="I41" s="726">
        <v>26043.497482999999</v>
      </c>
      <c r="J41" s="724">
        <v>17</v>
      </c>
      <c r="K41" s="725">
        <v>4191.3996459999998</v>
      </c>
      <c r="L41" s="726">
        <v>27136.606603</v>
      </c>
      <c r="M41" s="724">
        <v>17</v>
      </c>
    </row>
    <row r="42" spans="1:13" ht="14.1" customHeight="1">
      <c r="A42" s="721" t="s">
        <v>779</v>
      </c>
      <c r="B42" s="723">
        <v>0.27729199999999998</v>
      </c>
      <c r="C42" s="726">
        <v>9.6119339999999998</v>
      </c>
      <c r="D42" s="724">
        <v>131</v>
      </c>
      <c r="E42" s="725">
        <v>0.27744000000000002</v>
      </c>
      <c r="F42" s="726">
        <v>9.6148340000000001</v>
      </c>
      <c r="G42" s="724">
        <v>194</v>
      </c>
      <c r="H42" s="725" t="s">
        <v>268</v>
      </c>
      <c r="I42" s="726" t="s">
        <v>268</v>
      </c>
      <c r="J42" s="724">
        <v>230</v>
      </c>
      <c r="K42" s="725" t="s">
        <v>268</v>
      </c>
      <c r="L42" s="726" t="s">
        <v>268</v>
      </c>
      <c r="M42" s="724">
        <v>230</v>
      </c>
    </row>
    <row r="43" spans="1:13" ht="14.1" customHeight="1">
      <c r="A43" s="721" t="s">
        <v>780</v>
      </c>
      <c r="B43" s="723">
        <v>23.176473999999999</v>
      </c>
      <c r="C43" s="726">
        <v>305.42128600000001</v>
      </c>
      <c r="D43" s="724">
        <v>191</v>
      </c>
      <c r="E43" s="725">
        <v>23.482592</v>
      </c>
      <c r="F43" s="726">
        <v>317.14627400000001</v>
      </c>
      <c r="G43" s="724">
        <v>103</v>
      </c>
      <c r="H43" s="725">
        <v>0.306118</v>
      </c>
      <c r="I43" s="726">
        <v>11.724988</v>
      </c>
      <c r="J43" s="724">
        <v>159</v>
      </c>
      <c r="K43" s="725">
        <v>0.30846800000000002</v>
      </c>
      <c r="L43" s="726">
        <v>11.782769</v>
      </c>
      <c r="M43" s="724">
        <v>160</v>
      </c>
    </row>
    <row r="44" spans="1:13" ht="14.1" customHeight="1">
      <c r="A44" s="721" t="s">
        <v>781</v>
      </c>
      <c r="B44" s="723">
        <v>7.2703150000000001</v>
      </c>
      <c r="C44" s="726">
        <v>6.7685449999999996</v>
      </c>
      <c r="D44" s="724">
        <v>124</v>
      </c>
      <c r="E44" s="725">
        <v>9.0829190000000004</v>
      </c>
      <c r="F44" s="726">
        <v>57.054093999999999</v>
      </c>
      <c r="G44" s="724">
        <v>151</v>
      </c>
      <c r="H44" s="725">
        <v>1.8126040000000001</v>
      </c>
      <c r="I44" s="726">
        <v>50.285549000000003</v>
      </c>
      <c r="J44" s="724">
        <v>130</v>
      </c>
      <c r="K44" s="725">
        <v>1.872112</v>
      </c>
      <c r="L44" s="726">
        <v>54.626354999999997</v>
      </c>
      <c r="M44" s="724">
        <v>130</v>
      </c>
    </row>
    <row r="45" spans="1:13" ht="14.1" customHeight="1">
      <c r="A45" s="721" t="s">
        <v>782</v>
      </c>
      <c r="B45" s="723">
        <v>-87.637100000000004</v>
      </c>
      <c r="C45" s="726">
        <v>-430.73011500000001</v>
      </c>
      <c r="D45" s="724">
        <v>51</v>
      </c>
      <c r="E45" s="725">
        <v>47.110858</v>
      </c>
      <c r="F45" s="726">
        <v>428.01757500000002</v>
      </c>
      <c r="G45" s="724">
        <v>90</v>
      </c>
      <c r="H45" s="725">
        <v>134.74795800000001</v>
      </c>
      <c r="I45" s="726">
        <v>858.74769000000003</v>
      </c>
      <c r="J45" s="724">
        <v>81</v>
      </c>
      <c r="K45" s="725">
        <v>139.24607800000001</v>
      </c>
      <c r="L45" s="726">
        <v>892.96292300000005</v>
      </c>
      <c r="M45" s="724">
        <v>81</v>
      </c>
    </row>
    <row r="46" spans="1:13" ht="14.1" customHeight="1">
      <c r="A46" s="721" t="s">
        <v>783</v>
      </c>
      <c r="B46" s="723">
        <v>7.3247030000000004</v>
      </c>
      <c r="C46" s="726">
        <v>35.862974999999999</v>
      </c>
      <c r="D46" s="724">
        <v>158</v>
      </c>
      <c r="E46" s="725">
        <v>7.329752</v>
      </c>
      <c r="F46" s="726">
        <v>37.151186000000003</v>
      </c>
      <c r="G46" s="724">
        <v>163</v>
      </c>
      <c r="H46" s="725" t="s">
        <v>268</v>
      </c>
      <c r="I46" s="726">
        <v>1.288211</v>
      </c>
      <c r="J46" s="724">
        <v>194</v>
      </c>
      <c r="K46" s="725" t="s">
        <v>268</v>
      </c>
      <c r="L46" s="726">
        <v>1.3214710000000001</v>
      </c>
      <c r="M46" s="724">
        <v>194</v>
      </c>
    </row>
    <row r="47" spans="1:13" ht="14.1" customHeight="1">
      <c r="A47" s="721" t="s">
        <v>784</v>
      </c>
      <c r="B47" s="723">
        <v>-69.611458999999996</v>
      </c>
      <c r="C47" s="726">
        <v>-372.21373299999999</v>
      </c>
      <c r="D47" s="724">
        <v>54</v>
      </c>
      <c r="E47" s="725">
        <v>5.6953480000000001</v>
      </c>
      <c r="F47" s="726">
        <v>41.763773</v>
      </c>
      <c r="G47" s="724">
        <v>160</v>
      </c>
      <c r="H47" s="725">
        <v>75.306807000000006</v>
      </c>
      <c r="I47" s="726">
        <v>413.97750600000001</v>
      </c>
      <c r="J47" s="724">
        <v>96</v>
      </c>
      <c r="K47" s="725">
        <v>78.690386000000004</v>
      </c>
      <c r="L47" s="726">
        <v>430.00564300000002</v>
      </c>
      <c r="M47" s="724">
        <v>96</v>
      </c>
    </row>
    <row r="48" spans="1:13" ht="14.1" customHeight="1">
      <c r="A48" s="721" t="s">
        <v>785</v>
      </c>
      <c r="B48" s="723">
        <v>-0.203156</v>
      </c>
      <c r="C48" s="726">
        <v>-1.2290099999999999</v>
      </c>
      <c r="D48" s="724">
        <v>96</v>
      </c>
      <c r="E48" s="725" t="s">
        <v>268</v>
      </c>
      <c r="F48" s="726">
        <v>3.711363</v>
      </c>
      <c r="G48" s="724">
        <v>204</v>
      </c>
      <c r="H48" s="725">
        <v>0.24162</v>
      </c>
      <c r="I48" s="726">
        <v>4.9403730000000001</v>
      </c>
      <c r="J48" s="724">
        <v>177</v>
      </c>
      <c r="K48" s="725">
        <v>0.24715899999999999</v>
      </c>
      <c r="L48" s="726">
        <v>5.0221850000000003</v>
      </c>
      <c r="M48" s="724">
        <v>179</v>
      </c>
    </row>
    <row r="49" spans="1:13" ht="24" customHeight="1">
      <c r="A49" s="721" t="s">
        <v>786</v>
      </c>
      <c r="B49" s="723">
        <v>0.98960800000000004</v>
      </c>
      <c r="C49" s="726">
        <v>24.003011000000001</v>
      </c>
      <c r="D49" s="724">
        <v>145</v>
      </c>
      <c r="E49" s="725">
        <v>1.096133</v>
      </c>
      <c r="F49" s="726">
        <v>28.971556</v>
      </c>
      <c r="G49" s="724">
        <v>171</v>
      </c>
      <c r="H49" s="725">
        <v>0.10652499999999999</v>
      </c>
      <c r="I49" s="726">
        <v>4.9685449999999998</v>
      </c>
      <c r="J49" s="724">
        <v>176</v>
      </c>
      <c r="K49" s="725">
        <v>0.108052</v>
      </c>
      <c r="L49" s="726">
        <v>5.0942809999999996</v>
      </c>
      <c r="M49" s="724">
        <v>177</v>
      </c>
    </row>
    <row r="50" spans="1:13" ht="13.9" customHeight="1">
      <c r="A50" s="721" t="s">
        <v>787</v>
      </c>
      <c r="B50" s="723">
        <v>-1457.0409689999999</v>
      </c>
      <c r="C50" s="726">
        <v>-7561.0162049999999</v>
      </c>
      <c r="D50" s="724">
        <v>18</v>
      </c>
      <c r="E50" s="725">
        <v>31.086448000000001</v>
      </c>
      <c r="F50" s="726">
        <v>209.24864299999999</v>
      </c>
      <c r="G50" s="724">
        <v>112</v>
      </c>
      <c r="H50" s="725">
        <v>1488.1274169999999</v>
      </c>
      <c r="I50" s="726">
        <v>7770.2648479999998</v>
      </c>
      <c r="J50" s="724">
        <v>34</v>
      </c>
      <c r="K50" s="725">
        <v>1573.7922530000001</v>
      </c>
      <c r="L50" s="726">
        <v>8217.5098639999997</v>
      </c>
      <c r="M50" s="724">
        <v>34</v>
      </c>
    </row>
    <row r="51" spans="1:13" ht="14.1" customHeight="1">
      <c r="A51" s="721" t="s">
        <v>788</v>
      </c>
      <c r="B51" s="723">
        <v>-7.2424350000000004</v>
      </c>
      <c r="C51" s="726">
        <v>-35.400618000000001</v>
      </c>
      <c r="D51" s="724">
        <v>79</v>
      </c>
      <c r="E51" s="725">
        <v>10.934837</v>
      </c>
      <c r="F51" s="726">
        <v>87.721791999999994</v>
      </c>
      <c r="G51" s="724">
        <v>134</v>
      </c>
      <c r="H51" s="725">
        <v>18.177271999999999</v>
      </c>
      <c r="I51" s="726">
        <v>123.12241</v>
      </c>
      <c r="J51" s="724">
        <v>115</v>
      </c>
      <c r="K51" s="725">
        <v>18.726296000000001</v>
      </c>
      <c r="L51" s="726">
        <v>127.14050400000001</v>
      </c>
      <c r="M51" s="724">
        <v>115</v>
      </c>
    </row>
    <row r="52" spans="1:13" ht="14.1" customHeight="1">
      <c r="A52" s="721" t="s">
        <v>789</v>
      </c>
      <c r="B52" s="723">
        <v>-6074.7593049999996</v>
      </c>
      <c r="C52" s="726">
        <v>-32010.940214999999</v>
      </c>
      <c r="D52" s="724">
        <v>12</v>
      </c>
      <c r="E52" s="725">
        <v>26097.231053</v>
      </c>
      <c r="F52" s="726">
        <v>198385.105514</v>
      </c>
      <c r="G52" s="724">
        <v>1</v>
      </c>
      <c r="H52" s="725">
        <v>32171.990357999999</v>
      </c>
      <c r="I52" s="726">
        <v>230396.045729</v>
      </c>
      <c r="J52" s="724">
        <v>2</v>
      </c>
      <c r="K52" s="725">
        <v>32997.886503000002</v>
      </c>
      <c r="L52" s="726">
        <v>236247.503489</v>
      </c>
      <c r="M52" s="724">
        <v>2</v>
      </c>
    </row>
    <row r="53" spans="1:13" ht="14.1" customHeight="1">
      <c r="A53" s="721" t="s">
        <v>790</v>
      </c>
      <c r="B53" s="723">
        <v>98.349339000000001</v>
      </c>
      <c r="C53" s="726">
        <v>774.21394699999996</v>
      </c>
      <c r="D53" s="724">
        <v>211</v>
      </c>
      <c r="E53" s="725">
        <v>100.200338</v>
      </c>
      <c r="F53" s="726">
        <v>799.45523300000002</v>
      </c>
      <c r="G53" s="724">
        <v>78</v>
      </c>
      <c r="H53" s="725">
        <v>1.8509990000000001</v>
      </c>
      <c r="I53" s="726">
        <v>25.241285999999999</v>
      </c>
      <c r="J53" s="724">
        <v>145</v>
      </c>
      <c r="K53" s="725">
        <v>1.8820969999999999</v>
      </c>
      <c r="L53" s="726">
        <v>25.593344999999999</v>
      </c>
      <c r="M53" s="724">
        <v>145</v>
      </c>
    </row>
    <row r="54" spans="1:13" ht="14.1" customHeight="1">
      <c r="A54" s="721" t="s">
        <v>791</v>
      </c>
      <c r="B54" s="723">
        <v>2.2212610000000002</v>
      </c>
      <c r="C54" s="726">
        <v>3.9986890000000002</v>
      </c>
      <c r="D54" s="724">
        <v>119</v>
      </c>
      <c r="E54" s="725">
        <v>2.248691</v>
      </c>
      <c r="F54" s="726">
        <v>4.8830900000000002</v>
      </c>
      <c r="G54" s="724">
        <v>201</v>
      </c>
      <c r="H54" s="725" t="s">
        <v>268</v>
      </c>
      <c r="I54" s="726">
        <v>0.88440099999999999</v>
      </c>
      <c r="J54" s="724">
        <v>199</v>
      </c>
      <c r="K54" s="725" t="s">
        <v>268</v>
      </c>
      <c r="L54" s="726">
        <v>0.94006900000000004</v>
      </c>
      <c r="M54" s="724">
        <v>199</v>
      </c>
    </row>
    <row r="55" spans="1:13" ht="14.1" customHeight="1">
      <c r="A55" s="721" t="s">
        <v>792</v>
      </c>
      <c r="B55" s="723">
        <v>7.9450289999999999</v>
      </c>
      <c r="C55" s="726">
        <v>35.199969000000003</v>
      </c>
      <c r="D55" s="724">
        <v>157</v>
      </c>
      <c r="E55" s="725">
        <v>12.324114</v>
      </c>
      <c r="F55" s="726">
        <v>42.731994999999998</v>
      </c>
      <c r="G55" s="724">
        <v>159</v>
      </c>
      <c r="H55" s="725">
        <v>4.3790849999999999</v>
      </c>
      <c r="I55" s="726">
        <v>7.5320260000000001</v>
      </c>
      <c r="J55" s="724">
        <v>167</v>
      </c>
      <c r="K55" s="725">
        <v>4.5235820000000002</v>
      </c>
      <c r="L55" s="726">
        <v>7.826848</v>
      </c>
      <c r="M55" s="724">
        <v>168</v>
      </c>
    </row>
    <row r="56" spans="1:13" ht="14.1" customHeight="1">
      <c r="A56" s="721" t="s">
        <v>793</v>
      </c>
      <c r="B56" s="723">
        <v>-312.48033800000002</v>
      </c>
      <c r="C56" s="726">
        <v>-1185.458118</v>
      </c>
      <c r="D56" s="724">
        <v>42</v>
      </c>
      <c r="E56" s="725">
        <v>1537.2127519999999</v>
      </c>
      <c r="F56" s="726">
        <v>11266.523773000001</v>
      </c>
      <c r="G56" s="724">
        <v>23</v>
      </c>
      <c r="H56" s="725">
        <v>1849.69309</v>
      </c>
      <c r="I56" s="726">
        <v>12451.981890999999</v>
      </c>
      <c r="J56" s="724">
        <v>24</v>
      </c>
      <c r="K56" s="725">
        <v>1940.9486039999999</v>
      </c>
      <c r="L56" s="726">
        <v>13115.242426999999</v>
      </c>
      <c r="M56" s="724">
        <v>24</v>
      </c>
    </row>
    <row r="57" spans="1:13" ht="14.1" customHeight="1">
      <c r="A57" s="721" t="s">
        <v>392</v>
      </c>
      <c r="B57" s="723">
        <v>-17112.951011000001</v>
      </c>
      <c r="C57" s="726">
        <v>-128580.677086</v>
      </c>
      <c r="D57" s="724">
        <v>1</v>
      </c>
      <c r="E57" s="725">
        <v>9298.4376589999993</v>
      </c>
      <c r="F57" s="726">
        <v>65309.539362000003</v>
      </c>
      <c r="G57" s="724">
        <v>3</v>
      </c>
      <c r="H57" s="725">
        <v>26411.38867</v>
      </c>
      <c r="I57" s="726">
        <v>193890.21644799999</v>
      </c>
      <c r="J57" s="724">
        <v>3</v>
      </c>
      <c r="K57" s="725">
        <v>28244.431462</v>
      </c>
      <c r="L57" s="726">
        <v>205674.23716700001</v>
      </c>
      <c r="M57" s="724">
        <v>3</v>
      </c>
    </row>
    <row r="58" spans="1:13" ht="14.1" customHeight="1">
      <c r="A58" s="721" t="s">
        <v>794</v>
      </c>
      <c r="B58" s="723">
        <v>9.9196999999999994E-2</v>
      </c>
      <c r="C58" s="726">
        <v>0.21057899999999999</v>
      </c>
      <c r="D58" s="724">
        <v>107</v>
      </c>
      <c r="E58" s="725">
        <v>9.9265999999999993E-2</v>
      </c>
      <c r="F58" s="726">
        <v>0.26206499999999999</v>
      </c>
      <c r="G58" s="724">
        <v>224</v>
      </c>
      <c r="H58" s="725" t="s">
        <v>268</v>
      </c>
      <c r="I58" s="726">
        <v>5.1485999999999997E-2</v>
      </c>
      <c r="J58" s="724">
        <v>221</v>
      </c>
      <c r="K58" s="725" t="s">
        <v>268</v>
      </c>
      <c r="L58" s="726">
        <v>5.3454000000000002E-2</v>
      </c>
      <c r="M58" s="724">
        <v>221</v>
      </c>
    </row>
    <row r="59" spans="1:13" ht="14.1" customHeight="1">
      <c r="A59" s="721" t="s">
        <v>795</v>
      </c>
      <c r="B59" s="723" t="s">
        <v>268</v>
      </c>
      <c r="C59" s="726">
        <v>-0.16988900000000001</v>
      </c>
      <c r="D59" s="724">
        <v>99</v>
      </c>
      <c r="E59" s="725" t="s">
        <v>268</v>
      </c>
      <c r="F59" s="726" t="s">
        <v>268</v>
      </c>
      <c r="G59" s="724">
        <v>228</v>
      </c>
      <c r="H59" s="725" t="s">
        <v>268</v>
      </c>
      <c r="I59" s="726">
        <v>0.219805</v>
      </c>
      <c r="J59" s="724">
        <v>212</v>
      </c>
      <c r="K59" s="725" t="s">
        <v>268</v>
      </c>
      <c r="L59" s="726">
        <v>0.22631299999999999</v>
      </c>
      <c r="M59" s="724">
        <v>213</v>
      </c>
    </row>
    <row r="60" spans="1:13" ht="14.1" customHeight="1">
      <c r="A60" s="721" t="s">
        <v>796</v>
      </c>
      <c r="B60" s="723">
        <v>33.092395000000003</v>
      </c>
      <c r="C60" s="726">
        <v>529.24517800000001</v>
      </c>
      <c r="D60" s="724">
        <v>204</v>
      </c>
      <c r="E60" s="725">
        <v>1528.6354449999999</v>
      </c>
      <c r="F60" s="726">
        <v>11164.986972000001</v>
      </c>
      <c r="G60" s="724">
        <v>24</v>
      </c>
      <c r="H60" s="725">
        <v>1495.54305</v>
      </c>
      <c r="I60" s="726">
        <v>10635.741794</v>
      </c>
      <c r="J60" s="724">
        <v>27</v>
      </c>
      <c r="K60" s="725">
        <v>1559.8717019999999</v>
      </c>
      <c r="L60" s="726">
        <v>11111.956107</v>
      </c>
      <c r="M60" s="724">
        <v>27</v>
      </c>
    </row>
    <row r="61" spans="1:13" ht="14.1" customHeight="1">
      <c r="A61" s="721" t="s">
        <v>797</v>
      </c>
      <c r="B61" s="723">
        <v>-7.6689999999999994E-2</v>
      </c>
      <c r="C61" s="726">
        <v>0.57782900000000004</v>
      </c>
      <c r="D61" s="724">
        <v>113</v>
      </c>
      <c r="E61" s="725">
        <v>0.156417</v>
      </c>
      <c r="F61" s="726">
        <v>1.1611009999999999</v>
      </c>
      <c r="G61" s="724">
        <v>217</v>
      </c>
      <c r="H61" s="725">
        <v>0.23310700000000001</v>
      </c>
      <c r="I61" s="726">
        <v>0.58327200000000001</v>
      </c>
      <c r="J61" s="724">
        <v>204</v>
      </c>
      <c r="K61" s="725">
        <v>0.25595800000000002</v>
      </c>
      <c r="L61" s="726">
        <v>0.61843599999999999</v>
      </c>
      <c r="M61" s="724">
        <v>203</v>
      </c>
    </row>
    <row r="62" spans="1:13" ht="14.1" customHeight="1">
      <c r="A62" s="721" t="s">
        <v>798</v>
      </c>
      <c r="B62" s="723">
        <v>8.1180669999999999</v>
      </c>
      <c r="C62" s="726">
        <v>12.764792</v>
      </c>
      <c r="D62" s="724">
        <v>135</v>
      </c>
      <c r="E62" s="725">
        <v>13.390993999999999</v>
      </c>
      <c r="F62" s="726">
        <v>97.144830999999996</v>
      </c>
      <c r="G62" s="724">
        <v>132</v>
      </c>
      <c r="H62" s="725">
        <v>5.2729270000000001</v>
      </c>
      <c r="I62" s="726">
        <v>84.380038999999996</v>
      </c>
      <c r="J62" s="724">
        <v>121</v>
      </c>
      <c r="K62" s="725">
        <v>5.3643210000000003</v>
      </c>
      <c r="L62" s="726">
        <v>85.707965999999999</v>
      </c>
      <c r="M62" s="724">
        <v>121</v>
      </c>
    </row>
    <row r="63" spans="1:13" ht="14.1" customHeight="1">
      <c r="A63" s="721" t="s">
        <v>799</v>
      </c>
      <c r="B63" s="723">
        <v>0.429309</v>
      </c>
      <c r="C63" s="726">
        <v>3.2857539999999998</v>
      </c>
      <c r="D63" s="724">
        <v>118</v>
      </c>
      <c r="E63" s="725">
        <v>0.42987199999999998</v>
      </c>
      <c r="F63" s="726">
        <v>3.5530439999999999</v>
      </c>
      <c r="G63" s="724">
        <v>206</v>
      </c>
      <c r="H63" s="725" t="s">
        <v>268</v>
      </c>
      <c r="I63" s="726">
        <v>0.26729000000000003</v>
      </c>
      <c r="J63" s="724">
        <v>210</v>
      </c>
      <c r="K63" s="725" t="s">
        <v>268</v>
      </c>
      <c r="L63" s="726">
        <v>0.27788299999999999</v>
      </c>
      <c r="M63" s="724">
        <v>210</v>
      </c>
    </row>
    <row r="64" spans="1:13" ht="14.1" customHeight="1">
      <c r="A64" s="721" t="s">
        <v>800</v>
      </c>
      <c r="B64" s="723">
        <v>-347.75210900000002</v>
      </c>
      <c r="C64" s="726">
        <v>-1950.106352</v>
      </c>
      <c r="D64" s="724">
        <v>34</v>
      </c>
      <c r="E64" s="725">
        <v>903.84312199999999</v>
      </c>
      <c r="F64" s="726">
        <v>6091.0888930000001</v>
      </c>
      <c r="G64" s="724">
        <v>34</v>
      </c>
      <c r="H64" s="725">
        <v>1251.595231</v>
      </c>
      <c r="I64" s="726">
        <v>8041.1952449999999</v>
      </c>
      <c r="J64" s="724">
        <v>33</v>
      </c>
      <c r="K64" s="725">
        <v>1281.1146610000001</v>
      </c>
      <c r="L64" s="726">
        <v>8246.3406070000001</v>
      </c>
      <c r="M64" s="724">
        <v>33</v>
      </c>
    </row>
    <row r="65" spans="1:13" ht="14.1" customHeight="1">
      <c r="A65" s="721" t="s">
        <v>801</v>
      </c>
      <c r="B65" s="723">
        <v>-60.882708999999998</v>
      </c>
      <c r="C65" s="726">
        <v>-1010.090417</v>
      </c>
      <c r="D65" s="724">
        <v>45</v>
      </c>
      <c r="E65" s="725">
        <v>40.489367000000001</v>
      </c>
      <c r="F65" s="726">
        <v>405.80226299999998</v>
      </c>
      <c r="G65" s="724">
        <v>93</v>
      </c>
      <c r="H65" s="725">
        <v>101.37207600000001</v>
      </c>
      <c r="I65" s="726">
        <v>1415.8926799999999</v>
      </c>
      <c r="J65" s="724">
        <v>68</v>
      </c>
      <c r="K65" s="725">
        <v>104.019364</v>
      </c>
      <c r="L65" s="726">
        <v>1445.8561319999999</v>
      </c>
      <c r="M65" s="724">
        <v>68</v>
      </c>
    </row>
    <row r="66" spans="1:13" ht="14.1" customHeight="1">
      <c r="A66" s="721" t="s">
        <v>802</v>
      </c>
      <c r="B66" s="723">
        <v>12.216507999999999</v>
      </c>
      <c r="C66" s="726">
        <v>-111.749216</v>
      </c>
      <c r="D66" s="724">
        <v>70</v>
      </c>
      <c r="E66" s="725">
        <v>72.745211999999995</v>
      </c>
      <c r="F66" s="726">
        <v>455.40610700000002</v>
      </c>
      <c r="G66" s="724">
        <v>89</v>
      </c>
      <c r="H66" s="725">
        <v>60.528703999999998</v>
      </c>
      <c r="I66" s="726">
        <v>567.15532299999995</v>
      </c>
      <c r="J66" s="724">
        <v>89</v>
      </c>
      <c r="K66" s="725">
        <v>63.115805000000002</v>
      </c>
      <c r="L66" s="726">
        <v>585.48264800000004</v>
      </c>
      <c r="M66" s="724">
        <v>90</v>
      </c>
    </row>
    <row r="67" spans="1:13" ht="14.1" customHeight="1">
      <c r="A67" s="721" t="s">
        <v>803</v>
      </c>
      <c r="B67" s="723">
        <v>73.347437999999997</v>
      </c>
      <c r="C67" s="726">
        <v>412.14692600000001</v>
      </c>
      <c r="D67" s="724">
        <v>201</v>
      </c>
      <c r="E67" s="725">
        <v>73.358438000000007</v>
      </c>
      <c r="F67" s="726">
        <v>416.59035599999999</v>
      </c>
      <c r="G67" s="724">
        <v>91</v>
      </c>
      <c r="H67" s="725" t="s">
        <v>268</v>
      </c>
      <c r="I67" s="726">
        <v>4.4434300000000002</v>
      </c>
      <c r="J67" s="724">
        <v>180</v>
      </c>
      <c r="K67" s="725" t="s">
        <v>268</v>
      </c>
      <c r="L67" s="726">
        <v>4.4560310000000003</v>
      </c>
      <c r="M67" s="724">
        <v>181</v>
      </c>
    </row>
    <row r="68" spans="1:13" ht="14.1" customHeight="1">
      <c r="A68" s="721" t="s">
        <v>804</v>
      </c>
      <c r="B68" s="723">
        <v>144.77202700000001</v>
      </c>
      <c r="C68" s="726">
        <v>527.358068</v>
      </c>
      <c r="D68" s="724">
        <v>203</v>
      </c>
      <c r="E68" s="725">
        <v>147.32340099999999</v>
      </c>
      <c r="F68" s="726">
        <v>557.09654699999999</v>
      </c>
      <c r="G68" s="724">
        <v>85</v>
      </c>
      <c r="H68" s="725">
        <v>2.551374</v>
      </c>
      <c r="I68" s="726">
        <v>29.738479000000002</v>
      </c>
      <c r="J68" s="724">
        <v>142</v>
      </c>
      <c r="K68" s="725">
        <v>3.0473379999999999</v>
      </c>
      <c r="L68" s="726">
        <v>32.256228</v>
      </c>
      <c r="M68" s="724">
        <v>142</v>
      </c>
    </row>
    <row r="69" spans="1:13" ht="14.1" customHeight="1">
      <c r="A69" s="721" t="s">
        <v>805</v>
      </c>
      <c r="B69" s="723">
        <v>3.3341440000000002</v>
      </c>
      <c r="C69" s="726">
        <v>58.706043999999999</v>
      </c>
      <c r="D69" s="724">
        <v>165</v>
      </c>
      <c r="E69" s="725">
        <v>7.7195980000000004</v>
      </c>
      <c r="F69" s="726">
        <v>107.83617</v>
      </c>
      <c r="G69" s="724">
        <v>129</v>
      </c>
      <c r="H69" s="725">
        <v>4.3854540000000002</v>
      </c>
      <c r="I69" s="726">
        <v>49.130125999999997</v>
      </c>
      <c r="J69" s="724">
        <v>132</v>
      </c>
      <c r="K69" s="725">
        <v>4.5618439999999998</v>
      </c>
      <c r="L69" s="726">
        <v>50.263759</v>
      </c>
      <c r="M69" s="724">
        <v>133</v>
      </c>
    </row>
    <row r="70" spans="1:13" ht="14.1" customHeight="1">
      <c r="A70" s="721" t="s">
        <v>372</v>
      </c>
      <c r="B70" s="723">
        <v>-472.09691800000002</v>
      </c>
      <c r="C70" s="726">
        <v>-2481.9985889999998</v>
      </c>
      <c r="D70" s="724">
        <v>31</v>
      </c>
      <c r="E70" s="725">
        <v>313.351268</v>
      </c>
      <c r="F70" s="726">
        <v>2561.9656770000001</v>
      </c>
      <c r="G70" s="724">
        <v>51</v>
      </c>
      <c r="H70" s="725">
        <v>785.44818599999996</v>
      </c>
      <c r="I70" s="726">
        <v>5043.964266</v>
      </c>
      <c r="J70" s="724">
        <v>41</v>
      </c>
      <c r="K70" s="725">
        <v>807.08055400000001</v>
      </c>
      <c r="L70" s="726">
        <v>5191.45244</v>
      </c>
      <c r="M70" s="724">
        <v>41</v>
      </c>
    </row>
    <row r="71" spans="1:13" ht="24" customHeight="1">
      <c r="A71" s="721" t="s">
        <v>806</v>
      </c>
      <c r="B71" s="723">
        <v>-249.985219</v>
      </c>
      <c r="C71" s="726">
        <v>-1136.9123990000001</v>
      </c>
      <c r="D71" s="724">
        <v>43</v>
      </c>
      <c r="E71" s="725">
        <v>14.426508</v>
      </c>
      <c r="F71" s="726">
        <v>145.752152</v>
      </c>
      <c r="G71" s="724">
        <v>117</v>
      </c>
      <c r="H71" s="725">
        <v>264.41172699999998</v>
      </c>
      <c r="I71" s="726">
        <v>1282.6645510000001</v>
      </c>
      <c r="J71" s="724">
        <v>73</v>
      </c>
      <c r="K71" s="725">
        <v>267.191711</v>
      </c>
      <c r="L71" s="726">
        <v>1293.9105830000001</v>
      </c>
      <c r="M71" s="724">
        <v>73</v>
      </c>
    </row>
    <row r="72" spans="1:13" ht="14.1" customHeight="1">
      <c r="A72" s="721" t="s">
        <v>807</v>
      </c>
      <c r="B72" s="723">
        <v>-538.39976899999999</v>
      </c>
      <c r="C72" s="726">
        <v>-4978.6608850000002</v>
      </c>
      <c r="D72" s="724">
        <v>21</v>
      </c>
      <c r="E72" s="725">
        <v>340.13302499999998</v>
      </c>
      <c r="F72" s="726">
        <v>2583.7758570000001</v>
      </c>
      <c r="G72" s="724">
        <v>50</v>
      </c>
      <c r="H72" s="725">
        <v>878.53279399999997</v>
      </c>
      <c r="I72" s="726">
        <v>7562.4367419999999</v>
      </c>
      <c r="J72" s="724">
        <v>35</v>
      </c>
      <c r="K72" s="725">
        <v>896.06184800000005</v>
      </c>
      <c r="L72" s="726">
        <v>7676.4289179999996</v>
      </c>
      <c r="M72" s="724">
        <v>35</v>
      </c>
    </row>
    <row r="73" spans="1:13" ht="13.9" customHeight="1">
      <c r="A73" s="721" t="s">
        <v>808</v>
      </c>
      <c r="B73" s="723">
        <v>6.554303</v>
      </c>
      <c r="C73" s="726">
        <v>38.617536000000001</v>
      </c>
      <c r="D73" s="724">
        <v>160</v>
      </c>
      <c r="E73" s="725">
        <v>13.482802</v>
      </c>
      <c r="F73" s="726">
        <v>74.898740000000004</v>
      </c>
      <c r="G73" s="724">
        <v>140</v>
      </c>
      <c r="H73" s="725">
        <v>6.9284990000000004</v>
      </c>
      <c r="I73" s="726">
        <v>36.281204000000002</v>
      </c>
      <c r="J73" s="724">
        <v>138</v>
      </c>
      <c r="K73" s="725">
        <v>6.982297</v>
      </c>
      <c r="L73" s="726">
        <v>36.6053</v>
      </c>
      <c r="M73" s="724">
        <v>138</v>
      </c>
    </row>
    <row r="74" spans="1:13" ht="14.1" customHeight="1">
      <c r="A74" s="721" t="s">
        <v>809</v>
      </c>
      <c r="B74" s="723">
        <v>6.4091469999999999</v>
      </c>
      <c r="C74" s="726">
        <v>39.284934</v>
      </c>
      <c r="D74" s="724">
        <v>161</v>
      </c>
      <c r="E74" s="725">
        <v>6.6106730000000002</v>
      </c>
      <c r="F74" s="726">
        <v>40.497599000000001</v>
      </c>
      <c r="G74" s="724">
        <v>161</v>
      </c>
      <c r="H74" s="725">
        <v>0.20152600000000001</v>
      </c>
      <c r="I74" s="726">
        <v>1.2126650000000001</v>
      </c>
      <c r="J74" s="724">
        <v>195</v>
      </c>
      <c r="K74" s="725">
        <v>0.21166099999999999</v>
      </c>
      <c r="L74" s="726">
        <v>1.2622979999999999</v>
      </c>
      <c r="M74" s="724">
        <v>195</v>
      </c>
    </row>
    <row r="75" spans="1:13" ht="14.1" customHeight="1">
      <c r="A75" s="721" t="s">
        <v>810</v>
      </c>
      <c r="B75" s="723">
        <v>491.749392</v>
      </c>
      <c r="C75" s="726">
        <v>3047.7661549999998</v>
      </c>
      <c r="D75" s="724">
        <v>225</v>
      </c>
      <c r="E75" s="725">
        <v>1149.4849260000001</v>
      </c>
      <c r="F75" s="726">
        <v>7485.2841239999998</v>
      </c>
      <c r="G75" s="724">
        <v>31</v>
      </c>
      <c r="H75" s="725">
        <v>657.73553400000003</v>
      </c>
      <c r="I75" s="726">
        <v>4437.5179690000004</v>
      </c>
      <c r="J75" s="724">
        <v>43</v>
      </c>
      <c r="K75" s="725">
        <v>675.18476199999998</v>
      </c>
      <c r="L75" s="726">
        <v>4574.9631200000003</v>
      </c>
      <c r="M75" s="724">
        <v>43</v>
      </c>
    </row>
    <row r="76" spans="1:13" ht="24" customHeight="1">
      <c r="A76" s="721" t="s">
        <v>811</v>
      </c>
      <c r="B76" s="723">
        <v>24.664353999999999</v>
      </c>
      <c r="C76" s="726">
        <v>-618.12897199999998</v>
      </c>
      <c r="D76" s="724">
        <v>49</v>
      </c>
      <c r="E76" s="725">
        <v>880.75741100000005</v>
      </c>
      <c r="F76" s="726">
        <v>5036.6948780000002</v>
      </c>
      <c r="G76" s="724">
        <v>40</v>
      </c>
      <c r="H76" s="725">
        <v>856.09305700000004</v>
      </c>
      <c r="I76" s="726">
        <v>5654.8238499999998</v>
      </c>
      <c r="J76" s="724">
        <v>40</v>
      </c>
      <c r="K76" s="725">
        <v>902.81336599999997</v>
      </c>
      <c r="L76" s="726">
        <v>6011.2969400000002</v>
      </c>
      <c r="M76" s="724">
        <v>39</v>
      </c>
    </row>
    <row r="77" spans="1:13" ht="13.9" customHeight="1">
      <c r="A77" s="721" t="s">
        <v>409</v>
      </c>
      <c r="B77" s="723">
        <v>557.09565899999996</v>
      </c>
      <c r="C77" s="726">
        <v>3286.8505850000001</v>
      </c>
      <c r="D77" s="724">
        <v>226</v>
      </c>
      <c r="E77" s="725">
        <v>846.858971</v>
      </c>
      <c r="F77" s="726">
        <v>5004.7515519999997</v>
      </c>
      <c r="G77" s="724">
        <v>41</v>
      </c>
      <c r="H77" s="725">
        <v>289.76331199999998</v>
      </c>
      <c r="I77" s="726">
        <v>1717.900967</v>
      </c>
      <c r="J77" s="724">
        <v>65</v>
      </c>
      <c r="K77" s="725">
        <v>309.41268300000002</v>
      </c>
      <c r="L77" s="726">
        <v>1838.121817</v>
      </c>
      <c r="M77" s="724">
        <v>64</v>
      </c>
    </row>
    <row r="78" spans="1:13" ht="14.1" customHeight="1">
      <c r="A78" s="721" t="s">
        <v>812</v>
      </c>
      <c r="B78" s="723">
        <v>170.43199000000001</v>
      </c>
      <c r="C78" s="726">
        <v>1353.2985679999999</v>
      </c>
      <c r="D78" s="724">
        <v>217</v>
      </c>
      <c r="E78" s="725">
        <v>415.51356500000003</v>
      </c>
      <c r="F78" s="726">
        <v>2725.570561</v>
      </c>
      <c r="G78" s="724">
        <v>49</v>
      </c>
      <c r="H78" s="725">
        <v>245.08157499999999</v>
      </c>
      <c r="I78" s="726">
        <v>1372.2719930000001</v>
      </c>
      <c r="J78" s="724">
        <v>70</v>
      </c>
      <c r="K78" s="725">
        <v>255.823272</v>
      </c>
      <c r="L78" s="726">
        <v>1436.155399</v>
      </c>
      <c r="M78" s="724">
        <v>69</v>
      </c>
    </row>
    <row r="79" spans="1:13" ht="14.1" customHeight="1">
      <c r="A79" s="721" t="s">
        <v>813</v>
      </c>
      <c r="B79" s="723">
        <v>-3.0072890000000001</v>
      </c>
      <c r="C79" s="726">
        <v>-16.035499000000002</v>
      </c>
      <c r="D79" s="724">
        <v>84</v>
      </c>
      <c r="E79" s="725">
        <v>4.6907969999999999</v>
      </c>
      <c r="F79" s="726">
        <v>52.021366</v>
      </c>
      <c r="G79" s="724">
        <v>155</v>
      </c>
      <c r="H79" s="725">
        <v>7.698086</v>
      </c>
      <c r="I79" s="726">
        <v>68.056865000000002</v>
      </c>
      <c r="J79" s="724">
        <v>125</v>
      </c>
      <c r="K79" s="725">
        <v>8.6558700000000002</v>
      </c>
      <c r="L79" s="726">
        <v>74.507109999999997</v>
      </c>
      <c r="M79" s="724">
        <v>124</v>
      </c>
    </row>
    <row r="80" spans="1:13" ht="14.1" customHeight="1">
      <c r="A80" s="721" t="s">
        <v>814</v>
      </c>
      <c r="B80" s="723">
        <v>0.36753000000000002</v>
      </c>
      <c r="C80" s="726">
        <v>3.239115</v>
      </c>
      <c r="D80" s="724">
        <v>117</v>
      </c>
      <c r="E80" s="725">
        <v>0.40577400000000002</v>
      </c>
      <c r="F80" s="726">
        <v>3.398841</v>
      </c>
      <c r="G80" s="724">
        <v>207</v>
      </c>
      <c r="H80" s="725" t="s">
        <v>268</v>
      </c>
      <c r="I80" s="726">
        <v>0.15972600000000001</v>
      </c>
      <c r="J80" s="724">
        <v>216</v>
      </c>
      <c r="K80" s="725" t="s">
        <v>268</v>
      </c>
      <c r="L80" s="726">
        <v>0.166491</v>
      </c>
      <c r="M80" s="724">
        <v>216</v>
      </c>
    </row>
    <row r="81" spans="1:13" ht="14.1" customHeight="1">
      <c r="A81" s="721" t="s">
        <v>815</v>
      </c>
      <c r="B81" s="723">
        <v>-45.143275000000003</v>
      </c>
      <c r="C81" s="726">
        <v>-345.84413599999999</v>
      </c>
      <c r="D81" s="724">
        <v>55</v>
      </c>
      <c r="E81" s="725">
        <v>23.986771999999998</v>
      </c>
      <c r="F81" s="726">
        <v>273.95876099999998</v>
      </c>
      <c r="G81" s="724">
        <v>104</v>
      </c>
      <c r="H81" s="725">
        <v>69.130047000000005</v>
      </c>
      <c r="I81" s="726">
        <v>619.80289700000003</v>
      </c>
      <c r="J81" s="724">
        <v>86</v>
      </c>
      <c r="K81" s="725">
        <v>71.599333000000001</v>
      </c>
      <c r="L81" s="726">
        <v>637.01755600000001</v>
      </c>
      <c r="M81" s="724">
        <v>86</v>
      </c>
    </row>
    <row r="82" spans="1:13" ht="14.1" customHeight="1">
      <c r="A82" s="721" t="s">
        <v>816</v>
      </c>
      <c r="B82" s="723">
        <v>-0.17522099999999999</v>
      </c>
      <c r="C82" s="726">
        <v>8.2317839999999993</v>
      </c>
      <c r="D82" s="724">
        <v>127</v>
      </c>
      <c r="E82" s="725">
        <v>1.4389510000000001</v>
      </c>
      <c r="F82" s="726">
        <v>15.697327</v>
      </c>
      <c r="G82" s="724">
        <v>183</v>
      </c>
      <c r="H82" s="725">
        <v>1.6141719999999999</v>
      </c>
      <c r="I82" s="726">
        <v>7.4655430000000003</v>
      </c>
      <c r="J82" s="724">
        <v>168</v>
      </c>
      <c r="K82" s="725">
        <v>1.683465</v>
      </c>
      <c r="L82" s="726">
        <v>8.4987469999999998</v>
      </c>
      <c r="M82" s="724">
        <v>166</v>
      </c>
    </row>
    <row r="83" spans="1:13" ht="14.25" customHeight="1">
      <c r="A83" s="721" t="s">
        <v>817</v>
      </c>
      <c r="B83" s="723">
        <v>-12.085424</v>
      </c>
      <c r="C83" s="726">
        <v>565.18160799999998</v>
      </c>
      <c r="D83" s="724">
        <v>206</v>
      </c>
      <c r="E83" s="725">
        <v>81.516385</v>
      </c>
      <c r="F83" s="726">
        <v>1025.7584790000001</v>
      </c>
      <c r="G83" s="724">
        <v>72</v>
      </c>
      <c r="H83" s="725">
        <v>93.601809000000003</v>
      </c>
      <c r="I83" s="726">
        <v>460.57687099999998</v>
      </c>
      <c r="J83" s="724">
        <v>94</v>
      </c>
      <c r="K83" s="725">
        <v>95.740724999999998</v>
      </c>
      <c r="L83" s="726">
        <v>478.94032499999997</v>
      </c>
      <c r="M83" s="724">
        <v>94</v>
      </c>
    </row>
    <row r="84" spans="1:13" ht="23.25" customHeight="1">
      <c r="A84" s="721" t="s">
        <v>818</v>
      </c>
      <c r="B84" s="723">
        <v>-5.5941140000000003</v>
      </c>
      <c r="C84" s="726">
        <v>-19.545190999999999</v>
      </c>
      <c r="D84" s="724">
        <v>80</v>
      </c>
      <c r="E84" s="725">
        <v>0.48998399999999998</v>
      </c>
      <c r="F84" s="726">
        <v>1.322076</v>
      </c>
      <c r="G84" s="724">
        <v>215</v>
      </c>
      <c r="H84" s="725">
        <v>6.084098</v>
      </c>
      <c r="I84" s="726">
        <v>20.867266999999998</v>
      </c>
      <c r="J84" s="724">
        <v>149</v>
      </c>
      <c r="K84" s="725">
        <v>6.0981199999999998</v>
      </c>
      <c r="L84" s="726">
        <v>21.257915000000001</v>
      </c>
      <c r="M84" s="724">
        <v>149</v>
      </c>
    </row>
    <row r="85" spans="1:13" ht="12.75" customHeight="1">
      <c r="A85" s="721" t="s">
        <v>819</v>
      </c>
      <c r="B85" s="723">
        <v>-19.504065000000001</v>
      </c>
      <c r="C85" s="726">
        <v>-149.99534</v>
      </c>
      <c r="D85" s="724">
        <v>62</v>
      </c>
      <c r="E85" s="725">
        <v>0.15376100000000001</v>
      </c>
      <c r="F85" s="726">
        <v>0.67382799999999998</v>
      </c>
      <c r="G85" s="724">
        <v>219</v>
      </c>
      <c r="H85" s="725">
        <v>19.657826</v>
      </c>
      <c r="I85" s="726">
        <v>150.66916800000001</v>
      </c>
      <c r="J85" s="724">
        <v>111</v>
      </c>
      <c r="K85" s="725">
        <v>22.429848</v>
      </c>
      <c r="L85" s="726">
        <v>171.14492899999999</v>
      </c>
      <c r="M85" s="724">
        <v>112</v>
      </c>
    </row>
    <row r="86" spans="1:13" ht="14.1" customHeight="1">
      <c r="A86" s="721" t="s">
        <v>820</v>
      </c>
      <c r="B86" s="723">
        <v>-8.9880340000000007</v>
      </c>
      <c r="C86" s="726">
        <v>-76.034026999999995</v>
      </c>
      <c r="D86" s="724">
        <v>75</v>
      </c>
      <c r="E86" s="725">
        <v>4.9040780000000002</v>
      </c>
      <c r="F86" s="726">
        <v>52.906593999999998</v>
      </c>
      <c r="G86" s="724">
        <v>154</v>
      </c>
      <c r="H86" s="725">
        <v>13.892111999999999</v>
      </c>
      <c r="I86" s="726">
        <v>128.94062099999999</v>
      </c>
      <c r="J86" s="724">
        <v>114</v>
      </c>
      <c r="K86" s="725">
        <v>20.629009</v>
      </c>
      <c r="L86" s="726">
        <v>177.761087</v>
      </c>
      <c r="M86" s="724">
        <v>110</v>
      </c>
    </row>
    <row r="87" spans="1:13" ht="14.1" customHeight="1">
      <c r="A87" s="721" t="s">
        <v>373</v>
      </c>
      <c r="B87" s="723">
        <v>-670.40368599999999</v>
      </c>
      <c r="C87" s="726">
        <v>-3305.0833990000001</v>
      </c>
      <c r="D87" s="724">
        <v>27</v>
      </c>
      <c r="E87" s="725">
        <v>271.90748600000001</v>
      </c>
      <c r="F87" s="726">
        <v>1622.5638140000001</v>
      </c>
      <c r="G87" s="724">
        <v>58</v>
      </c>
      <c r="H87" s="725">
        <v>942.31117200000006</v>
      </c>
      <c r="I87" s="726">
        <v>4927.6472130000002</v>
      </c>
      <c r="J87" s="724">
        <v>42</v>
      </c>
      <c r="K87" s="725">
        <v>962.13231099999996</v>
      </c>
      <c r="L87" s="726">
        <v>5055.5107619999999</v>
      </c>
      <c r="M87" s="724">
        <v>42</v>
      </c>
    </row>
    <row r="88" spans="1:13" ht="14.1" customHeight="1">
      <c r="A88" s="721" t="s">
        <v>374</v>
      </c>
      <c r="B88" s="723">
        <v>-880.85949900000003</v>
      </c>
      <c r="C88" s="726">
        <v>-9689.307503</v>
      </c>
      <c r="D88" s="724">
        <v>16</v>
      </c>
      <c r="E88" s="725">
        <v>4706.627692</v>
      </c>
      <c r="F88" s="726">
        <v>29899.227363999998</v>
      </c>
      <c r="G88" s="724">
        <v>12</v>
      </c>
      <c r="H88" s="725">
        <v>5587.4871910000002</v>
      </c>
      <c r="I88" s="726">
        <v>39588.534867000002</v>
      </c>
      <c r="J88" s="724">
        <v>14</v>
      </c>
      <c r="K88" s="725">
        <v>5686.6708820000003</v>
      </c>
      <c r="L88" s="726">
        <v>40237.923940000001</v>
      </c>
      <c r="M88" s="724">
        <v>14</v>
      </c>
    </row>
    <row r="89" spans="1:13" ht="14.1" customHeight="1">
      <c r="A89" s="721" t="s">
        <v>821</v>
      </c>
      <c r="B89" s="723">
        <v>1.59152</v>
      </c>
      <c r="C89" s="726">
        <v>25.832985999999998</v>
      </c>
      <c r="D89" s="724">
        <v>148</v>
      </c>
      <c r="E89" s="725">
        <v>1.5974950000000001</v>
      </c>
      <c r="F89" s="726">
        <v>26.096584</v>
      </c>
      <c r="G89" s="724">
        <v>174</v>
      </c>
      <c r="H89" s="725" t="s">
        <v>268</v>
      </c>
      <c r="I89" s="726">
        <v>0.263598</v>
      </c>
      <c r="J89" s="724">
        <v>211</v>
      </c>
      <c r="K89" s="725" t="s">
        <v>268</v>
      </c>
      <c r="L89" s="726">
        <v>0.27083400000000002</v>
      </c>
      <c r="M89" s="724">
        <v>211</v>
      </c>
    </row>
    <row r="90" spans="1:13" ht="14.1" customHeight="1">
      <c r="A90" s="721" t="s">
        <v>822</v>
      </c>
      <c r="B90" s="723">
        <v>34.246512000000003</v>
      </c>
      <c r="C90" s="726">
        <v>83.788895999999994</v>
      </c>
      <c r="D90" s="724">
        <v>171</v>
      </c>
      <c r="E90" s="725">
        <v>36.596386000000003</v>
      </c>
      <c r="F90" s="726">
        <v>98.389705000000006</v>
      </c>
      <c r="G90" s="724">
        <v>131</v>
      </c>
      <c r="H90" s="725">
        <v>2.3498739999999998</v>
      </c>
      <c r="I90" s="726">
        <v>14.600809</v>
      </c>
      <c r="J90" s="724">
        <v>156</v>
      </c>
      <c r="K90" s="725">
        <v>2.5132569999999999</v>
      </c>
      <c r="L90" s="726">
        <v>15.839223</v>
      </c>
      <c r="M90" s="724">
        <v>156</v>
      </c>
    </row>
    <row r="91" spans="1:13" ht="14.25" customHeight="1">
      <c r="A91" s="721" t="s">
        <v>823</v>
      </c>
      <c r="B91" s="723">
        <v>0.101212</v>
      </c>
      <c r="C91" s="726">
        <v>2.3291599999999999</v>
      </c>
      <c r="D91" s="724">
        <v>116</v>
      </c>
      <c r="E91" s="725">
        <v>0.101212</v>
      </c>
      <c r="F91" s="726">
        <v>2.330057</v>
      </c>
      <c r="G91" s="724">
        <v>209</v>
      </c>
      <c r="H91" s="725" t="s">
        <v>268</v>
      </c>
      <c r="I91" s="726" t="s">
        <v>268</v>
      </c>
      <c r="J91" s="724">
        <v>233</v>
      </c>
      <c r="K91" s="725" t="s">
        <v>268</v>
      </c>
      <c r="L91" s="726" t="s">
        <v>268</v>
      </c>
      <c r="M91" s="724">
        <v>233</v>
      </c>
    </row>
    <row r="92" spans="1:13" ht="23.25" customHeight="1">
      <c r="A92" s="721" t="s">
        <v>824</v>
      </c>
      <c r="B92" s="723">
        <v>-46.672980000000003</v>
      </c>
      <c r="C92" s="726">
        <v>-131.22474700000001</v>
      </c>
      <c r="D92" s="724">
        <v>66</v>
      </c>
      <c r="E92" s="725">
        <v>7.0595020000000002</v>
      </c>
      <c r="F92" s="726">
        <v>72.312560000000005</v>
      </c>
      <c r="G92" s="724">
        <v>142</v>
      </c>
      <c r="H92" s="725">
        <v>53.732481999999997</v>
      </c>
      <c r="I92" s="726">
        <v>203.537307</v>
      </c>
      <c r="J92" s="724">
        <v>105</v>
      </c>
      <c r="K92" s="725">
        <v>55.525058999999999</v>
      </c>
      <c r="L92" s="726">
        <v>214.27637100000001</v>
      </c>
      <c r="M92" s="724">
        <v>103</v>
      </c>
    </row>
    <row r="93" spans="1:13" ht="13.9" customHeight="1">
      <c r="A93" s="721" t="s">
        <v>825</v>
      </c>
      <c r="B93" s="723">
        <v>4.6957829999999996</v>
      </c>
      <c r="C93" s="726">
        <v>33.184792999999999</v>
      </c>
      <c r="D93" s="724">
        <v>154</v>
      </c>
      <c r="E93" s="725">
        <v>4.697317</v>
      </c>
      <c r="F93" s="726">
        <v>33.518901</v>
      </c>
      <c r="G93" s="724">
        <v>166</v>
      </c>
      <c r="H93" s="725" t="s">
        <v>268</v>
      </c>
      <c r="I93" s="726">
        <v>0.33410800000000002</v>
      </c>
      <c r="J93" s="724">
        <v>208</v>
      </c>
      <c r="K93" s="725" t="s">
        <v>268</v>
      </c>
      <c r="L93" s="726">
        <v>0.387739</v>
      </c>
      <c r="M93" s="724">
        <v>209</v>
      </c>
    </row>
    <row r="94" spans="1:13" ht="14.1" customHeight="1">
      <c r="A94" s="721" t="s">
        <v>826</v>
      </c>
      <c r="B94" s="723" t="s">
        <v>268</v>
      </c>
      <c r="C94" s="726" t="s">
        <v>268</v>
      </c>
      <c r="D94" s="724">
        <v>103</v>
      </c>
      <c r="E94" s="725" t="s">
        <v>268</v>
      </c>
      <c r="F94" s="726" t="s">
        <v>268</v>
      </c>
      <c r="G94" s="724">
        <v>230</v>
      </c>
      <c r="H94" s="725" t="s">
        <v>268</v>
      </c>
      <c r="I94" s="726" t="s">
        <v>268</v>
      </c>
      <c r="J94" s="724">
        <v>226</v>
      </c>
      <c r="K94" s="725" t="s">
        <v>268</v>
      </c>
      <c r="L94" s="726" t="s">
        <v>268</v>
      </c>
      <c r="M94" s="724">
        <v>226</v>
      </c>
    </row>
    <row r="95" spans="1:13" ht="14.1" customHeight="1">
      <c r="A95" s="721" t="s">
        <v>827</v>
      </c>
      <c r="B95" s="723">
        <v>194.418384</v>
      </c>
      <c r="C95" s="726">
        <v>1149.6222130000001</v>
      </c>
      <c r="D95" s="724">
        <v>214</v>
      </c>
      <c r="E95" s="725">
        <v>198.589043</v>
      </c>
      <c r="F95" s="726">
        <v>1211.528317</v>
      </c>
      <c r="G95" s="724">
        <v>70</v>
      </c>
      <c r="H95" s="725">
        <v>4.1706589999999997</v>
      </c>
      <c r="I95" s="726">
        <v>61.906103999999999</v>
      </c>
      <c r="J95" s="724">
        <v>126</v>
      </c>
      <c r="K95" s="725">
        <v>4.5620200000000004</v>
      </c>
      <c r="L95" s="726">
        <v>72.225190999999995</v>
      </c>
      <c r="M95" s="724">
        <v>126</v>
      </c>
    </row>
    <row r="96" spans="1:13" ht="14.1" customHeight="1">
      <c r="A96" s="721" t="s">
        <v>375</v>
      </c>
      <c r="B96" s="723">
        <v>-6274.0415730000004</v>
      </c>
      <c r="C96" s="726">
        <v>-44495.865268000001</v>
      </c>
      <c r="D96" s="724">
        <v>7</v>
      </c>
      <c r="E96" s="725">
        <v>6552.6877679999998</v>
      </c>
      <c r="F96" s="726">
        <v>47876.124116999999</v>
      </c>
      <c r="G96" s="724">
        <v>6</v>
      </c>
      <c r="H96" s="725">
        <v>12826.729341</v>
      </c>
      <c r="I96" s="726">
        <v>92371.989384999993</v>
      </c>
      <c r="J96" s="724">
        <v>7</v>
      </c>
      <c r="K96" s="725">
        <v>13106.752766</v>
      </c>
      <c r="L96" s="726">
        <v>94154.863737000007</v>
      </c>
      <c r="M96" s="724">
        <v>7</v>
      </c>
    </row>
    <row r="97" spans="1:13" ht="14.1" customHeight="1">
      <c r="A97" s="721" t="s">
        <v>828</v>
      </c>
      <c r="B97" s="723">
        <v>41.481361999999997</v>
      </c>
      <c r="C97" s="726">
        <v>-269.47477700000002</v>
      </c>
      <c r="D97" s="724">
        <v>59</v>
      </c>
      <c r="E97" s="725">
        <v>113.918987</v>
      </c>
      <c r="F97" s="726">
        <v>666.06441099999995</v>
      </c>
      <c r="G97" s="724">
        <v>81</v>
      </c>
      <c r="H97" s="725">
        <v>72.437624999999997</v>
      </c>
      <c r="I97" s="726">
        <v>935.53918799999997</v>
      </c>
      <c r="J97" s="724">
        <v>78</v>
      </c>
      <c r="K97" s="725">
        <v>75.435124999999999</v>
      </c>
      <c r="L97" s="726">
        <v>959.34342700000002</v>
      </c>
      <c r="M97" s="724">
        <v>79</v>
      </c>
    </row>
    <row r="98" spans="1:13" ht="14.1" customHeight="1">
      <c r="A98" s="721" t="s">
        <v>829</v>
      </c>
      <c r="B98" s="723">
        <v>54.072083999999997</v>
      </c>
      <c r="C98" s="726">
        <v>118.516294</v>
      </c>
      <c r="D98" s="724">
        <v>180</v>
      </c>
      <c r="E98" s="725">
        <v>54.136758999999998</v>
      </c>
      <c r="F98" s="726">
        <v>119.18866800000001</v>
      </c>
      <c r="G98" s="724">
        <v>124</v>
      </c>
      <c r="H98" s="725">
        <v>6.4674999999999996E-2</v>
      </c>
      <c r="I98" s="726">
        <v>0.67237400000000003</v>
      </c>
      <c r="J98" s="724">
        <v>201</v>
      </c>
      <c r="K98" s="725">
        <v>6.5012E-2</v>
      </c>
      <c r="L98" s="726">
        <v>0.673682</v>
      </c>
      <c r="M98" s="724">
        <v>202</v>
      </c>
    </row>
    <row r="99" spans="1:13" ht="14.1" customHeight="1">
      <c r="A99" s="721" t="s">
        <v>830</v>
      </c>
      <c r="B99" s="723">
        <v>32.353439000000002</v>
      </c>
      <c r="C99" s="726">
        <v>160.85228599999999</v>
      </c>
      <c r="D99" s="724">
        <v>183</v>
      </c>
      <c r="E99" s="725">
        <v>243.056588</v>
      </c>
      <c r="F99" s="726">
        <v>1452.9589040000001</v>
      </c>
      <c r="G99" s="724">
        <v>64</v>
      </c>
      <c r="H99" s="725">
        <v>210.703149</v>
      </c>
      <c r="I99" s="726">
        <v>1292.106618</v>
      </c>
      <c r="J99" s="724">
        <v>72</v>
      </c>
      <c r="K99" s="725">
        <v>225.65661600000001</v>
      </c>
      <c r="L99" s="726">
        <v>1384.591801</v>
      </c>
      <c r="M99" s="724">
        <v>71</v>
      </c>
    </row>
    <row r="100" spans="1:13" ht="14.1" customHeight="1">
      <c r="A100" s="721" t="s">
        <v>831</v>
      </c>
      <c r="B100" s="723">
        <v>-1.4709939999999999</v>
      </c>
      <c r="C100" s="726">
        <v>-9.5857259999999993</v>
      </c>
      <c r="D100" s="724">
        <v>86</v>
      </c>
      <c r="E100" s="725">
        <v>0.56825499999999995</v>
      </c>
      <c r="F100" s="726">
        <v>4.3623089999999998</v>
      </c>
      <c r="G100" s="724">
        <v>202</v>
      </c>
      <c r="H100" s="725">
        <v>2.0392489999999999</v>
      </c>
      <c r="I100" s="726">
        <v>13.948035000000001</v>
      </c>
      <c r="J100" s="724">
        <v>157</v>
      </c>
      <c r="K100" s="725">
        <v>2.0958070000000002</v>
      </c>
      <c r="L100" s="726">
        <v>14.197260999999999</v>
      </c>
      <c r="M100" s="724">
        <v>157</v>
      </c>
    </row>
    <row r="101" spans="1:13" ht="14.1" customHeight="1">
      <c r="A101" s="721" t="s">
        <v>832</v>
      </c>
      <c r="B101" s="723">
        <v>19.481244</v>
      </c>
      <c r="C101" s="726">
        <v>109.014802</v>
      </c>
      <c r="D101" s="724">
        <v>177</v>
      </c>
      <c r="E101" s="725">
        <v>20.576758000000002</v>
      </c>
      <c r="F101" s="726">
        <v>117.812079</v>
      </c>
      <c r="G101" s="724">
        <v>125</v>
      </c>
      <c r="H101" s="725">
        <v>1.0955140000000001</v>
      </c>
      <c r="I101" s="726">
        <v>8.7972769999999993</v>
      </c>
      <c r="J101" s="724">
        <v>165</v>
      </c>
      <c r="K101" s="725">
        <v>1.3380700000000001</v>
      </c>
      <c r="L101" s="726">
        <v>10.227843</v>
      </c>
      <c r="M101" s="724">
        <v>161</v>
      </c>
    </row>
    <row r="102" spans="1:13" ht="14.1" customHeight="1">
      <c r="A102" s="721" t="s">
        <v>833</v>
      </c>
      <c r="B102" s="723">
        <v>10.390981999999999</v>
      </c>
      <c r="C102" s="726">
        <v>177.69413</v>
      </c>
      <c r="D102" s="724">
        <v>185</v>
      </c>
      <c r="E102" s="725">
        <v>10.622367000000001</v>
      </c>
      <c r="F102" s="726">
        <v>180.415807</v>
      </c>
      <c r="G102" s="724">
        <v>116</v>
      </c>
      <c r="H102" s="725">
        <v>0.23138500000000001</v>
      </c>
      <c r="I102" s="726">
        <v>2.7216770000000001</v>
      </c>
      <c r="J102" s="724">
        <v>186</v>
      </c>
      <c r="K102" s="725">
        <v>0.23361899999999999</v>
      </c>
      <c r="L102" s="726">
        <v>2.8080729999999998</v>
      </c>
      <c r="M102" s="724">
        <v>186</v>
      </c>
    </row>
    <row r="103" spans="1:13" ht="14.1" customHeight="1">
      <c r="A103" s="721" t="s">
        <v>834</v>
      </c>
      <c r="B103" s="723">
        <v>448.86292400000002</v>
      </c>
      <c r="C103" s="726">
        <v>2534.657123</v>
      </c>
      <c r="D103" s="724">
        <v>224</v>
      </c>
      <c r="E103" s="725">
        <v>941.14112599999999</v>
      </c>
      <c r="F103" s="726">
        <v>5857.7431939999997</v>
      </c>
      <c r="G103" s="724">
        <v>35</v>
      </c>
      <c r="H103" s="725">
        <v>492.27820200000002</v>
      </c>
      <c r="I103" s="726">
        <v>3323.0860710000002</v>
      </c>
      <c r="J103" s="724">
        <v>54</v>
      </c>
      <c r="K103" s="725">
        <v>521.76806699999997</v>
      </c>
      <c r="L103" s="726">
        <v>3610.4227799999999</v>
      </c>
      <c r="M103" s="724">
        <v>51</v>
      </c>
    </row>
    <row r="104" spans="1:13" ht="14.1" customHeight="1">
      <c r="A104" s="721" t="s">
        <v>835</v>
      </c>
      <c r="B104" s="723">
        <v>14.051701</v>
      </c>
      <c r="C104" s="726">
        <v>95.340941999999998</v>
      </c>
      <c r="D104" s="724">
        <v>175</v>
      </c>
      <c r="E104" s="725">
        <v>16.277328000000001</v>
      </c>
      <c r="F104" s="726">
        <v>100.056408</v>
      </c>
      <c r="G104" s="724">
        <v>130</v>
      </c>
      <c r="H104" s="725">
        <v>2.2256269999999998</v>
      </c>
      <c r="I104" s="726">
        <v>4.7154660000000002</v>
      </c>
      <c r="J104" s="724">
        <v>179</v>
      </c>
      <c r="K104" s="725">
        <v>2.3717419999999998</v>
      </c>
      <c r="L104" s="726">
        <v>5.0496499999999997</v>
      </c>
      <c r="M104" s="724">
        <v>178</v>
      </c>
    </row>
    <row r="105" spans="1:13" ht="14.1" customHeight="1">
      <c r="A105" s="721" t="s">
        <v>836</v>
      </c>
      <c r="B105" s="723">
        <v>3.745247</v>
      </c>
      <c r="C105" s="726">
        <v>6.4523609999999998</v>
      </c>
      <c r="D105" s="724">
        <v>123</v>
      </c>
      <c r="E105" s="725">
        <v>3.7457820000000002</v>
      </c>
      <c r="F105" s="726">
        <v>6.4646749999999997</v>
      </c>
      <c r="G105" s="724">
        <v>199</v>
      </c>
      <c r="H105" s="725" t="s">
        <v>268</v>
      </c>
      <c r="I105" s="726" t="s">
        <v>268</v>
      </c>
      <c r="J105" s="724">
        <v>225</v>
      </c>
      <c r="K105" s="725" t="s">
        <v>268</v>
      </c>
      <c r="L105" s="726" t="s">
        <v>268</v>
      </c>
      <c r="M105" s="724">
        <v>225</v>
      </c>
    </row>
    <row r="106" spans="1:13" ht="14.25" customHeight="1">
      <c r="A106" s="721" t="s">
        <v>837</v>
      </c>
      <c r="B106" s="723">
        <v>-402.036946</v>
      </c>
      <c r="C106" s="726">
        <v>-2097.0060400000002</v>
      </c>
      <c r="D106" s="724">
        <v>33</v>
      </c>
      <c r="E106" s="725">
        <v>136.91229100000001</v>
      </c>
      <c r="F106" s="726">
        <v>895.15450299999998</v>
      </c>
      <c r="G106" s="724">
        <v>73</v>
      </c>
      <c r="H106" s="725">
        <v>538.94923700000004</v>
      </c>
      <c r="I106" s="726">
        <v>2992.160543</v>
      </c>
      <c r="J106" s="724">
        <v>57</v>
      </c>
      <c r="K106" s="725">
        <v>552.19278299999996</v>
      </c>
      <c r="L106" s="726">
        <v>3064.6023749999999</v>
      </c>
      <c r="M106" s="724">
        <v>57</v>
      </c>
    </row>
    <row r="107" spans="1:13" ht="23.25" customHeight="1">
      <c r="A107" s="721" t="s">
        <v>838</v>
      </c>
      <c r="B107" s="723">
        <v>80.964944000000003</v>
      </c>
      <c r="C107" s="726">
        <v>437.36556899999999</v>
      </c>
      <c r="D107" s="724">
        <v>202</v>
      </c>
      <c r="E107" s="725">
        <v>136.8629</v>
      </c>
      <c r="F107" s="726">
        <v>764.46187999999995</v>
      </c>
      <c r="G107" s="724">
        <v>79</v>
      </c>
      <c r="H107" s="725">
        <v>55.897956000000001</v>
      </c>
      <c r="I107" s="726">
        <v>327.09631100000001</v>
      </c>
      <c r="J107" s="724">
        <v>100</v>
      </c>
      <c r="K107" s="725">
        <v>58.073695000000001</v>
      </c>
      <c r="L107" s="726">
        <v>340.55360200000001</v>
      </c>
      <c r="M107" s="724">
        <v>100</v>
      </c>
    </row>
    <row r="108" spans="1:13" ht="13.9" customHeight="1">
      <c r="A108" s="721" t="s">
        <v>839</v>
      </c>
      <c r="B108" s="723" t="s">
        <v>268</v>
      </c>
      <c r="C108" s="726" t="s">
        <v>268</v>
      </c>
      <c r="D108" s="724">
        <v>102</v>
      </c>
      <c r="E108" s="725" t="s">
        <v>268</v>
      </c>
      <c r="F108" s="726" t="s">
        <v>268</v>
      </c>
      <c r="G108" s="724" t="s">
        <v>515</v>
      </c>
      <c r="H108" s="725" t="s">
        <v>268</v>
      </c>
      <c r="I108" s="726" t="s">
        <v>268</v>
      </c>
      <c r="J108" s="724">
        <v>228</v>
      </c>
      <c r="K108" s="725" t="s">
        <v>268</v>
      </c>
      <c r="L108" s="726" t="s">
        <v>268</v>
      </c>
      <c r="M108" s="724">
        <v>228</v>
      </c>
    </row>
    <row r="109" spans="1:13" ht="14.1" customHeight="1">
      <c r="A109" s="721" t="s">
        <v>840</v>
      </c>
      <c r="B109" s="723">
        <v>153.84553500000001</v>
      </c>
      <c r="C109" s="726">
        <v>652.55198900000005</v>
      </c>
      <c r="D109" s="724">
        <v>209</v>
      </c>
      <c r="E109" s="725">
        <v>660.51808400000004</v>
      </c>
      <c r="F109" s="726">
        <v>4079.9283089999999</v>
      </c>
      <c r="G109" s="724">
        <v>42</v>
      </c>
      <c r="H109" s="725">
        <v>506.672549</v>
      </c>
      <c r="I109" s="726">
        <v>3427.3763199999999</v>
      </c>
      <c r="J109" s="724">
        <v>53</v>
      </c>
      <c r="K109" s="725">
        <v>523.57764899999995</v>
      </c>
      <c r="L109" s="726">
        <v>3573.76847</v>
      </c>
      <c r="M109" s="724">
        <v>53</v>
      </c>
    </row>
    <row r="110" spans="1:13" ht="14.1" customHeight="1">
      <c r="A110" s="721" t="s">
        <v>393</v>
      </c>
      <c r="B110" s="723">
        <v>1705.690098</v>
      </c>
      <c r="C110" s="726">
        <v>16859.050857999999</v>
      </c>
      <c r="D110" s="724">
        <v>232</v>
      </c>
      <c r="E110" s="725">
        <v>1963.106305</v>
      </c>
      <c r="F110" s="726">
        <v>20696.161453000001</v>
      </c>
      <c r="G110" s="724">
        <v>16</v>
      </c>
      <c r="H110" s="725">
        <v>257.41620699999999</v>
      </c>
      <c r="I110" s="726">
        <v>3837.1105950000001</v>
      </c>
      <c r="J110" s="724">
        <v>49</v>
      </c>
      <c r="K110" s="725">
        <v>263.81858899999997</v>
      </c>
      <c r="L110" s="726">
        <v>3883.952456</v>
      </c>
      <c r="M110" s="724">
        <v>50</v>
      </c>
    </row>
    <row r="111" spans="1:13" ht="14.25" customHeight="1">
      <c r="A111" s="721" t="s">
        <v>376</v>
      </c>
      <c r="B111" s="723">
        <v>-846.81764399999997</v>
      </c>
      <c r="C111" s="726">
        <v>-5564.9618529999998</v>
      </c>
      <c r="D111" s="724">
        <v>20</v>
      </c>
      <c r="E111" s="725">
        <v>278.54768999999999</v>
      </c>
      <c r="F111" s="726">
        <v>1962.799342</v>
      </c>
      <c r="G111" s="724">
        <v>56</v>
      </c>
      <c r="H111" s="725">
        <v>1125.3653340000001</v>
      </c>
      <c r="I111" s="726">
        <v>7527.761195</v>
      </c>
      <c r="J111" s="724">
        <v>36</v>
      </c>
      <c r="K111" s="725">
        <v>1137.9762989999999</v>
      </c>
      <c r="L111" s="726">
        <v>7615.8814009999996</v>
      </c>
      <c r="M111" s="724">
        <v>36</v>
      </c>
    </row>
    <row r="112" spans="1:13" ht="23.25" customHeight="1">
      <c r="A112" s="721" t="s">
        <v>841</v>
      </c>
      <c r="B112" s="723">
        <v>-86.010919999999999</v>
      </c>
      <c r="C112" s="726">
        <v>-91.988276999999997</v>
      </c>
      <c r="D112" s="724">
        <v>72</v>
      </c>
      <c r="E112" s="725">
        <v>28.470649999999999</v>
      </c>
      <c r="F112" s="726">
        <v>515.48809700000004</v>
      </c>
      <c r="G112" s="724">
        <v>86</v>
      </c>
      <c r="H112" s="725">
        <v>114.48157</v>
      </c>
      <c r="I112" s="726">
        <v>607.47637399999996</v>
      </c>
      <c r="J112" s="724">
        <v>88</v>
      </c>
      <c r="K112" s="725">
        <v>117.859323</v>
      </c>
      <c r="L112" s="726">
        <v>629.43084699999997</v>
      </c>
      <c r="M112" s="724">
        <v>88</v>
      </c>
    </row>
    <row r="113" spans="1:13" ht="13.9" customHeight="1">
      <c r="A113" s="721" t="s">
        <v>413</v>
      </c>
      <c r="B113" s="723">
        <v>-5764.6216039999999</v>
      </c>
      <c r="C113" s="726">
        <v>-40018.418999000001</v>
      </c>
      <c r="D113" s="724">
        <v>9</v>
      </c>
      <c r="E113" s="725">
        <v>3405.9536250000001</v>
      </c>
      <c r="F113" s="726">
        <v>25458.081308000001</v>
      </c>
      <c r="G113" s="724">
        <v>13</v>
      </c>
      <c r="H113" s="725">
        <v>9170.575229</v>
      </c>
      <c r="I113" s="726">
        <v>65476.500307000002</v>
      </c>
      <c r="J113" s="724">
        <v>11</v>
      </c>
      <c r="K113" s="725">
        <v>9512.2350079999997</v>
      </c>
      <c r="L113" s="726">
        <v>67763.186472999994</v>
      </c>
      <c r="M113" s="724">
        <v>11</v>
      </c>
    </row>
    <row r="114" spans="1:13" ht="14.1" customHeight="1">
      <c r="A114" s="721" t="s">
        <v>394</v>
      </c>
      <c r="B114" s="723">
        <v>-2159.4833640000002</v>
      </c>
      <c r="C114" s="726">
        <v>-13932.530258999999</v>
      </c>
      <c r="D114" s="724">
        <v>15</v>
      </c>
      <c r="E114" s="725">
        <v>1010.8951510000001</v>
      </c>
      <c r="F114" s="726">
        <v>6297.7507930000002</v>
      </c>
      <c r="G114" s="724">
        <v>33</v>
      </c>
      <c r="H114" s="725">
        <v>3170.3785149999999</v>
      </c>
      <c r="I114" s="726">
        <v>20230.281051999998</v>
      </c>
      <c r="J114" s="724">
        <v>20</v>
      </c>
      <c r="K114" s="725">
        <v>3333.7172329999999</v>
      </c>
      <c r="L114" s="726">
        <v>21234.405392000001</v>
      </c>
      <c r="M114" s="724">
        <v>20</v>
      </c>
    </row>
    <row r="115" spans="1:13" ht="14.1" customHeight="1">
      <c r="A115" s="721" t="s">
        <v>842</v>
      </c>
      <c r="B115" s="723">
        <v>8.1251929999999994</v>
      </c>
      <c r="C115" s="726">
        <v>23.890297</v>
      </c>
      <c r="D115" s="724">
        <v>144</v>
      </c>
      <c r="E115" s="725">
        <v>8.1261899999999994</v>
      </c>
      <c r="F115" s="726">
        <v>24.880796</v>
      </c>
      <c r="G115" s="724">
        <v>175</v>
      </c>
      <c r="H115" s="725" t="s">
        <v>268</v>
      </c>
      <c r="I115" s="726">
        <v>0.99049900000000002</v>
      </c>
      <c r="J115" s="724">
        <v>197</v>
      </c>
      <c r="K115" s="725" t="s">
        <v>268</v>
      </c>
      <c r="L115" s="726">
        <v>1.001158</v>
      </c>
      <c r="M115" s="724">
        <v>197</v>
      </c>
    </row>
    <row r="116" spans="1:13" ht="14.1" customHeight="1">
      <c r="A116" s="721" t="s">
        <v>843</v>
      </c>
      <c r="B116" s="723">
        <v>-553.83919600000002</v>
      </c>
      <c r="C116" s="726">
        <v>-2931.1094520000001</v>
      </c>
      <c r="D116" s="724">
        <v>29</v>
      </c>
      <c r="E116" s="725">
        <v>115.9196</v>
      </c>
      <c r="F116" s="726">
        <v>876.67045299999995</v>
      </c>
      <c r="G116" s="724">
        <v>75</v>
      </c>
      <c r="H116" s="725">
        <v>669.75879599999996</v>
      </c>
      <c r="I116" s="726">
        <v>3807.7799049999999</v>
      </c>
      <c r="J116" s="724">
        <v>50</v>
      </c>
      <c r="K116" s="725">
        <v>697.54241100000002</v>
      </c>
      <c r="L116" s="726">
        <v>3926.6082590000001</v>
      </c>
      <c r="M116" s="724">
        <v>49</v>
      </c>
    </row>
    <row r="117" spans="1:13" ht="14.1" customHeight="1">
      <c r="A117" s="721" t="s">
        <v>377</v>
      </c>
      <c r="B117" s="723">
        <v>-2560.0003069999998</v>
      </c>
      <c r="C117" s="726">
        <v>-84813.395558999997</v>
      </c>
      <c r="D117" s="724">
        <v>4</v>
      </c>
      <c r="E117" s="725">
        <v>1737.673775</v>
      </c>
      <c r="F117" s="726">
        <v>10056.243853</v>
      </c>
      <c r="G117" s="724">
        <v>26</v>
      </c>
      <c r="H117" s="725">
        <v>4297.6740820000005</v>
      </c>
      <c r="I117" s="726">
        <v>94869.639412000004</v>
      </c>
      <c r="J117" s="724">
        <v>6</v>
      </c>
      <c r="K117" s="725">
        <v>4325.2005749999998</v>
      </c>
      <c r="L117" s="726">
        <v>95097.116318999993</v>
      </c>
      <c r="M117" s="724">
        <v>6</v>
      </c>
    </row>
    <row r="118" spans="1:13" ht="14.1" customHeight="1">
      <c r="A118" s="721" t="s">
        <v>844</v>
      </c>
      <c r="B118" s="723">
        <v>-708.42640500000005</v>
      </c>
      <c r="C118" s="726">
        <v>-3758.6461720000002</v>
      </c>
      <c r="D118" s="724">
        <v>26</v>
      </c>
      <c r="E118" s="725">
        <v>938.892921</v>
      </c>
      <c r="F118" s="726">
        <v>8304.5563199999997</v>
      </c>
      <c r="G118" s="724">
        <v>27</v>
      </c>
      <c r="H118" s="725">
        <v>1647.319326</v>
      </c>
      <c r="I118" s="726">
        <v>12063.202492</v>
      </c>
      <c r="J118" s="724">
        <v>25</v>
      </c>
      <c r="K118" s="725">
        <v>1668.283844</v>
      </c>
      <c r="L118" s="726">
        <v>12219.39257</v>
      </c>
      <c r="M118" s="724">
        <v>25</v>
      </c>
    </row>
    <row r="119" spans="1:13" ht="14.25" customHeight="1">
      <c r="A119" s="721" t="s">
        <v>378</v>
      </c>
      <c r="B119" s="723">
        <v>-3102.809788</v>
      </c>
      <c r="C119" s="726">
        <v>-22638.332742999999</v>
      </c>
      <c r="D119" s="724">
        <v>13</v>
      </c>
      <c r="E119" s="725">
        <v>4115.562199</v>
      </c>
      <c r="F119" s="726">
        <v>23195.736622</v>
      </c>
      <c r="G119" s="724">
        <v>15</v>
      </c>
      <c r="H119" s="725">
        <v>7218.3719870000004</v>
      </c>
      <c r="I119" s="726">
        <v>45834.069365000003</v>
      </c>
      <c r="J119" s="724">
        <v>13</v>
      </c>
      <c r="K119" s="725">
        <v>7406.7246489999998</v>
      </c>
      <c r="L119" s="726">
        <v>47025.565788</v>
      </c>
      <c r="M119" s="724">
        <v>13</v>
      </c>
    </row>
    <row r="120" spans="1:13" ht="24" customHeight="1">
      <c r="A120" s="721" t="s">
        <v>845</v>
      </c>
      <c r="B120" s="723">
        <v>174.054316</v>
      </c>
      <c r="C120" s="726">
        <v>1260.0308769999999</v>
      </c>
      <c r="D120" s="724">
        <v>215</v>
      </c>
      <c r="E120" s="725">
        <v>200.40930700000001</v>
      </c>
      <c r="F120" s="726">
        <v>1474.686708</v>
      </c>
      <c r="G120" s="724">
        <v>63</v>
      </c>
      <c r="H120" s="725">
        <v>26.354990999999998</v>
      </c>
      <c r="I120" s="726">
        <v>214.65583100000001</v>
      </c>
      <c r="J120" s="724">
        <v>102</v>
      </c>
      <c r="K120" s="725">
        <v>27.772235999999999</v>
      </c>
      <c r="L120" s="726">
        <v>223.224941</v>
      </c>
      <c r="M120" s="724">
        <v>102</v>
      </c>
    </row>
    <row r="121" spans="1:13" ht="13.9" customHeight="1">
      <c r="A121" s="721" t="s">
        <v>395</v>
      </c>
      <c r="B121" s="723">
        <v>-5583.6970950000004</v>
      </c>
      <c r="C121" s="726">
        <v>-40038.680688</v>
      </c>
      <c r="D121" s="724">
        <v>8</v>
      </c>
      <c r="E121" s="725">
        <v>6897.6606000000002</v>
      </c>
      <c r="F121" s="726">
        <v>47357.181038000002</v>
      </c>
      <c r="G121" s="724">
        <v>7</v>
      </c>
      <c r="H121" s="725">
        <v>12481.357695000001</v>
      </c>
      <c r="I121" s="726">
        <v>87395.861726000003</v>
      </c>
      <c r="J121" s="724">
        <v>8</v>
      </c>
      <c r="K121" s="725">
        <v>12820.689849</v>
      </c>
      <c r="L121" s="726">
        <v>89674.007178999993</v>
      </c>
      <c r="M121" s="724">
        <v>8</v>
      </c>
    </row>
    <row r="122" spans="1:13" ht="14.25" customHeight="1">
      <c r="A122" s="721" t="s">
        <v>846</v>
      </c>
      <c r="B122" s="723">
        <v>-138.05230900000001</v>
      </c>
      <c r="C122" s="726">
        <v>-619.90641300000004</v>
      </c>
      <c r="D122" s="724">
        <v>48</v>
      </c>
      <c r="E122" s="725">
        <v>157.05815999999999</v>
      </c>
      <c r="F122" s="726">
        <v>1175.3621450000001</v>
      </c>
      <c r="G122" s="724">
        <v>71</v>
      </c>
      <c r="H122" s="725">
        <v>295.11046900000002</v>
      </c>
      <c r="I122" s="726">
        <v>1795.268558</v>
      </c>
      <c r="J122" s="724">
        <v>64</v>
      </c>
      <c r="K122" s="725">
        <v>301.50863700000002</v>
      </c>
      <c r="L122" s="726">
        <v>1833.974991</v>
      </c>
      <c r="M122" s="724">
        <v>65</v>
      </c>
    </row>
    <row r="123" spans="1:13" ht="23.25" customHeight="1">
      <c r="A123" s="721" t="s">
        <v>847</v>
      </c>
      <c r="B123" s="723">
        <v>-26.951260999999999</v>
      </c>
      <c r="C123" s="726">
        <v>-2936.9440330000002</v>
      </c>
      <c r="D123" s="724">
        <v>28</v>
      </c>
      <c r="E123" s="725">
        <v>109.44224199999999</v>
      </c>
      <c r="F123" s="726">
        <v>501.525352</v>
      </c>
      <c r="G123" s="724">
        <v>87</v>
      </c>
      <c r="H123" s="725">
        <v>136.39350300000001</v>
      </c>
      <c r="I123" s="726">
        <v>3438.4693849999999</v>
      </c>
      <c r="J123" s="724">
        <v>52</v>
      </c>
      <c r="K123" s="725">
        <v>138.258149</v>
      </c>
      <c r="L123" s="726">
        <v>3480.0840619999999</v>
      </c>
      <c r="M123" s="724">
        <v>54</v>
      </c>
    </row>
    <row r="124" spans="1:13" ht="13.9" customHeight="1">
      <c r="A124" s="721" t="s">
        <v>848</v>
      </c>
      <c r="B124" s="723">
        <v>3.8997820000000001</v>
      </c>
      <c r="C124" s="726">
        <v>134.21731199999999</v>
      </c>
      <c r="D124" s="724">
        <v>182</v>
      </c>
      <c r="E124" s="725">
        <v>75.973071000000004</v>
      </c>
      <c r="F124" s="726">
        <v>612.13895200000002</v>
      </c>
      <c r="G124" s="724">
        <v>84</v>
      </c>
      <c r="H124" s="725">
        <v>72.073289000000003</v>
      </c>
      <c r="I124" s="726">
        <v>477.92164000000002</v>
      </c>
      <c r="J124" s="724">
        <v>93</v>
      </c>
      <c r="K124" s="725">
        <v>73.951543000000001</v>
      </c>
      <c r="L124" s="726">
        <v>491.46556399999997</v>
      </c>
      <c r="M124" s="724">
        <v>93</v>
      </c>
    </row>
    <row r="125" spans="1:13" ht="14.1" customHeight="1">
      <c r="A125" s="721" t="s">
        <v>849</v>
      </c>
      <c r="B125" s="723">
        <v>-6.7521999999999999E-2</v>
      </c>
      <c r="C125" s="726">
        <v>0.16358500000000001</v>
      </c>
      <c r="D125" s="724">
        <v>106</v>
      </c>
      <c r="E125" s="725" t="s">
        <v>268</v>
      </c>
      <c r="F125" s="726">
        <v>1.049328</v>
      </c>
      <c r="G125" s="724">
        <v>218</v>
      </c>
      <c r="H125" s="725">
        <v>9.1925999999999994E-2</v>
      </c>
      <c r="I125" s="726">
        <v>0.88574299999999995</v>
      </c>
      <c r="J125" s="724">
        <v>198</v>
      </c>
      <c r="K125" s="725">
        <v>0.102349</v>
      </c>
      <c r="L125" s="726">
        <v>0.98499599999999998</v>
      </c>
      <c r="M125" s="724">
        <v>198</v>
      </c>
    </row>
    <row r="126" spans="1:13" ht="14.1" customHeight="1">
      <c r="A126" s="721" t="s">
        <v>850</v>
      </c>
      <c r="B126" s="723" t="s">
        <v>268</v>
      </c>
      <c r="C126" s="726">
        <v>0.40672199999999997</v>
      </c>
      <c r="D126" s="724">
        <v>110</v>
      </c>
      <c r="E126" s="725" t="s">
        <v>268</v>
      </c>
      <c r="F126" s="726">
        <v>0.545624</v>
      </c>
      <c r="G126" s="724">
        <v>222</v>
      </c>
      <c r="H126" s="725" t="s">
        <v>268</v>
      </c>
      <c r="I126" s="726">
        <v>0.138902</v>
      </c>
      <c r="J126" s="724">
        <v>217</v>
      </c>
      <c r="K126" s="725" t="s">
        <v>268</v>
      </c>
      <c r="L126" s="726">
        <v>0.138903</v>
      </c>
      <c r="M126" s="724">
        <v>217</v>
      </c>
    </row>
    <row r="127" spans="1:13" ht="14.1" customHeight="1">
      <c r="A127" s="721" t="s">
        <v>851</v>
      </c>
      <c r="B127" s="723">
        <v>-5223.728685</v>
      </c>
      <c r="C127" s="726">
        <v>-36323.752419999997</v>
      </c>
      <c r="D127" s="724">
        <v>10</v>
      </c>
      <c r="E127" s="725">
        <v>5891.6018830000003</v>
      </c>
      <c r="F127" s="726">
        <v>39317.170719000002</v>
      </c>
      <c r="G127" s="724">
        <v>8</v>
      </c>
      <c r="H127" s="725">
        <v>11115.330567999999</v>
      </c>
      <c r="I127" s="726">
        <v>75640.923139000006</v>
      </c>
      <c r="J127" s="724">
        <v>10</v>
      </c>
      <c r="K127" s="725">
        <v>11477.465671</v>
      </c>
      <c r="L127" s="726">
        <v>77941.724042000002</v>
      </c>
      <c r="M127" s="724">
        <v>10</v>
      </c>
    </row>
    <row r="128" spans="1:13" ht="14.1" customHeight="1">
      <c r="A128" s="721" t="s">
        <v>852</v>
      </c>
      <c r="B128" s="723">
        <v>0.96135899999999996</v>
      </c>
      <c r="C128" s="726">
        <v>7.6974939999999998</v>
      </c>
      <c r="D128" s="724">
        <v>126</v>
      </c>
      <c r="E128" s="725">
        <v>2.0766840000000002</v>
      </c>
      <c r="F128" s="726">
        <v>15.466587000000001</v>
      </c>
      <c r="G128" s="724">
        <v>184</v>
      </c>
      <c r="H128" s="725">
        <v>1.1153249999999999</v>
      </c>
      <c r="I128" s="726">
        <v>7.7690929999999998</v>
      </c>
      <c r="J128" s="724">
        <v>166</v>
      </c>
      <c r="K128" s="725">
        <v>1.2173480000000001</v>
      </c>
      <c r="L128" s="726">
        <v>8.3406570000000002</v>
      </c>
      <c r="M128" s="724">
        <v>167</v>
      </c>
    </row>
    <row r="129" spans="1:13" ht="14.1" customHeight="1">
      <c r="A129" s="721" t="s">
        <v>587</v>
      </c>
      <c r="B129" s="723">
        <v>112.43158699999999</v>
      </c>
      <c r="C129" s="726">
        <v>582.04815599999995</v>
      </c>
      <c r="D129" s="724">
        <v>208</v>
      </c>
      <c r="E129" s="725">
        <v>171.55714800000001</v>
      </c>
      <c r="F129" s="726">
        <v>1482.598794</v>
      </c>
      <c r="G129" s="724">
        <v>62</v>
      </c>
      <c r="H129" s="725">
        <v>59.125560999999998</v>
      </c>
      <c r="I129" s="726">
        <v>900.55063800000005</v>
      </c>
      <c r="J129" s="724">
        <v>80</v>
      </c>
      <c r="K129" s="725">
        <v>62.545904999999998</v>
      </c>
      <c r="L129" s="726">
        <v>939.62356799999998</v>
      </c>
      <c r="M129" s="724">
        <v>80</v>
      </c>
    </row>
    <row r="130" spans="1:13" ht="14.25" customHeight="1">
      <c r="A130" s="721" t="s">
        <v>853</v>
      </c>
      <c r="B130" s="723">
        <v>11.289504000000001</v>
      </c>
      <c r="C130" s="726">
        <v>68.444470999999993</v>
      </c>
      <c r="D130" s="724">
        <v>168</v>
      </c>
      <c r="E130" s="725">
        <v>12.29424</v>
      </c>
      <c r="F130" s="726">
        <v>86.890441999999993</v>
      </c>
      <c r="G130" s="724">
        <v>135</v>
      </c>
      <c r="H130" s="725">
        <v>1.0047360000000001</v>
      </c>
      <c r="I130" s="726">
        <v>18.445971</v>
      </c>
      <c r="J130" s="724">
        <v>151</v>
      </c>
      <c r="K130" s="725">
        <v>1.0396540000000001</v>
      </c>
      <c r="L130" s="726">
        <v>18.685796</v>
      </c>
      <c r="M130" s="724">
        <v>152</v>
      </c>
    </row>
    <row r="131" spans="1:13" ht="23.25" customHeight="1">
      <c r="A131" s="721" t="s">
        <v>854</v>
      </c>
      <c r="B131" s="723">
        <v>-256.08923700000003</v>
      </c>
      <c r="C131" s="726">
        <v>-1551.4810540000001</v>
      </c>
      <c r="D131" s="724">
        <v>37</v>
      </c>
      <c r="E131" s="725">
        <v>1.812249</v>
      </c>
      <c r="F131" s="726">
        <v>11.025765</v>
      </c>
      <c r="G131" s="724">
        <v>190</v>
      </c>
      <c r="H131" s="725">
        <v>257.90148599999998</v>
      </c>
      <c r="I131" s="726">
        <v>1562.506819</v>
      </c>
      <c r="J131" s="724">
        <v>67</v>
      </c>
      <c r="K131" s="725">
        <v>264.09293600000001</v>
      </c>
      <c r="L131" s="726">
        <v>1607.8503020000001</v>
      </c>
      <c r="M131" s="724">
        <v>67</v>
      </c>
    </row>
    <row r="132" spans="1:13" ht="13.9" customHeight="1">
      <c r="A132" s="721" t="s">
        <v>855</v>
      </c>
      <c r="B132" s="723">
        <v>21.978781000000001</v>
      </c>
      <c r="C132" s="726">
        <v>-120.731871</v>
      </c>
      <c r="D132" s="724">
        <v>68</v>
      </c>
      <c r="E132" s="725">
        <v>71.499466999999996</v>
      </c>
      <c r="F132" s="726">
        <v>248.90490399999999</v>
      </c>
      <c r="G132" s="724">
        <v>108</v>
      </c>
      <c r="H132" s="725">
        <v>49.520685999999998</v>
      </c>
      <c r="I132" s="726">
        <v>369.636775</v>
      </c>
      <c r="J132" s="724">
        <v>97</v>
      </c>
      <c r="K132" s="725">
        <v>52.590338000000003</v>
      </c>
      <c r="L132" s="726">
        <v>397.03237300000001</v>
      </c>
      <c r="M132" s="724">
        <v>97</v>
      </c>
    </row>
    <row r="133" spans="1:13" ht="14.1" customHeight="1">
      <c r="A133" s="721" t="s">
        <v>856</v>
      </c>
      <c r="B133" s="723">
        <v>31.006613000000002</v>
      </c>
      <c r="C133" s="726">
        <v>254.950716</v>
      </c>
      <c r="D133" s="724">
        <v>190</v>
      </c>
      <c r="E133" s="725">
        <v>62.436334000000002</v>
      </c>
      <c r="F133" s="726">
        <v>391.06051100000002</v>
      </c>
      <c r="G133" s="724">
        <v>95</v>
      </c>
      <c r="H133" s="725">
        <v>31.429721000000001</v>
      </c>
      <c r="I133" s="726">
        <v>136.10979499999999</v>
      </c>
      <c r="J133" s="724">
        <v>112</v>
      </c>
      <c r="K133" s="725">
        <v>33.022511999999999</v>
      </c>
      <c r="L133" s="726">
        <v>142.037023</v>
      </c>
      <c r="M133" s="724">
        <v>113</v>
      </c>
    </row>
    <row r="134" spans="1:13" ht="14.1" customHeight="1">
      <c r="A134" s="721" t="s">
        <v>857</v>
      </c>
      <c r="B134" s="723">
        <v>-15.210585</v>
      </c>
      <c r="C134" s="726">
        <v>-112.143789</v>
      </c>
      <c r="D134" s="724">
        <v>69</v>
      </c>
      <c r="E134" s="725">
        <v>0.63987099999999997</v>
      </c>
      <c r="F134" s="726">
        <v>1.3855470000000001</v>
      </c>
      <c r="G134" s="724">
        <v>214</v>
      </c>
      <c r="H134" s="725">
        <v>15.850455999999999</v>
      </c>
      <c r="I134" s="726">
        <v>113.529336</v>
      </c>
      <c r="J134" s="724">
        <v>117</v>
      </c>
      <c r="K134" s="725">
        <v>16.306251</v>
      </c>
      <c r="L134" s="726">
        <v>116.86533</v>
      </c>
      <c r="M134" s="724">
        <v>118</v>
      </c>
    </row>
    <row r="135" spans="1:13" ht="14.1" customHeight="1">
      <c r="A135" s="721" t="s">
        <v>858</v>
      </c>
      <c r="B135" s="723">
        <v>2.0279720000000001</v>
      </c>
      <c r="C135" s="726">
        <v>36.724666999999997</v>
      </c>
      <c r="D135" s="724">
        <v>159</v>
      </c>
      <c r="E135" s="725">
        <v>10.704936</v>
      </c>
      <c r="F135" s="726">
        <v>77.487314999999995</v>
      </c>
      <c r="G135" s="724">
        <v>138</v>
      </c>
      <c r="H135" s="725">
        <v>8.6769639999999999</v>
      </c>
      <c r="I135" s="726">
        <v>40.762647999999999</v>
      </c>
      <c r="J135" s="724">
        <v>136</v>
      </c>
      <c r="K135" s="725">
        <v>8.758877</v>
      </c>
      <c r="L135" s="726">
        <v>41.303826999999998</v>
      </c>
      <c r="M135" s="724">
        <v>136</v>
      </c>
    </row>
    <row r="136" spans="1:13" ht="14.1" customHeight="1">
      <c r="A136" s="721" t="s">
        <v>859</v>
      </c>
      <c r="B136" s="723">
        <v>-82.132616999999996</v>
      </c>
      <c r="C136" s="726">
        <v>-257.59139299999998</v>
      </c>
      <c r="D136" s="724">
        <v>60</v>
      </c>
      <c r="E136" s="725">
        <v>69.542614</v>
      </c>
      <c r="F136" s="726">
        <v>460.59098899999998</v>
      </c>
      <c r="G136" s="724">
        <v>88</v>
      </c>
      <c r="H136" s="725">
        <v>151.675231</v>
      </c>
      <c r="I136" s="726">
        <v>718.18238199999996</v>
      </c>
      <c r="J136" s="724">
        <v>83</v>
      </c>
      <c r="K136" s="725">
        <v>155.09714</v>
      </c>
      <c r="L136" s="726">
        <v>733.01753699999995</v>
      </c>
      <c r="M136" s="724">
        <v>83</v>
      </c>
    </row>
    <row r="137" spans="1:13" ht="14.1" customHeight="1">
      <c r="A137" s="721" t="s">
        <v>860</v>
      </c>
      <c r="B137" s="723">
        <v>-13.331054999999999</v>
      </c>
      <c r="C137" s="726">
        <v>-100.35756000000001</v>
      </c>
      <c r="D137" s="724">
        <v>71</v>
      </c>
      <c r="E137" s="725">
        <v>4.2346000000000004</v>
      </c>
      <c r="F137" s="726">
        <v>32.515213000000003</v>
      </c>
      <c r="G137" s="724">
        <v>168</v>
      </c>
      <c r="H137" s="725">
        <v>17.565655</v>
      </c>
      <c r="I137" s="726">
        <v>132.872773</v>
      </c>
      <c r="J137" s="724">
        <v>113</v>
      </c>
      <c r="K137" s="725">
        <v>17.721437999999999</v>
      </c>
      <c r="L137" s="726">
        <v>134.27571800000001</v>
      </c>
      <c r="M137" s="724">
        <v>114</v>
      </c>
    </row>
    <row r="138" spans="1:13" ht="14.1" customHeight="1">
      <c r="A138" s="721" t="s">
        <v>861</v>
      </c>
      <c r="B138" s="723">
        <v>191.030925</v>
      </c>
      <c r="C138" s="726">
        <v>316.93762700000002</v>
      </c>
      <c r="D138" s="724">
        <v>193</v>
      </c>
      <c r="E138" s="725">
        <v>315.22292599999997</v>
      </c>
      <c r="F138" s="726">
        <v>1503.6965230000001</v>
      </c>
      <c r="G138" s="724">
        <v>61</v>
      </c>
      <c r="H138" s="725">
        <v>124.192001</v>
      </c>
      <c r="I138" s="726">
        <v>1186.758896</v>
      </c>
      <c r="J138" s="724">
        <v>75</v>
      </c>
      <c r="K138" s="725">
        <v>130.38938099999999</v>
      </c>
      <c r="L138" s="726">
        <v>1239.2066970000001</v>
      </c>
      <c r="M138" s="724">
        <v>75</v>
      </c>
    </row>
    <row r="139" spans="1:13" ht="14.25" customHeight="1">
      <c r="A139" s="721" t="s">
        <v>862</v>
      </c>
      <c r="B139" s="723">
        <v>4.3393730000000001</v>
      </c>
      <c r="C139" s="726">
        <v>246.49860799999999</v>
      </c>
      <c r="D139" s="724">
        <v>189</v>
      </c>
      <c r="E139" s="725">
        <v>80.552363</v>
      </c>
      <c r="F139" s="726">
        <v>864.16674799999998</v>
      </c>
      <c r="G139" s="724">
        <v>76</v>
      </c>
      <c r="H139" s="725">
        <v>76.212990000000005</v>
      </c>
      <c r="I139" s="726">
        <v>617.66813999999999</v>
      </c>
      <c r="J139" s="724">
        <v>87</v>
      </c>
      <c r="K139" s="725">
        <v>79.144571999999997</v>
      </c>
      <c r="L139" s="726">
        <v>633.41449799999998</v>
      </c>
      <c r="M139" s="724">
        <v>87</v>
      </c>
    </row>
    <row r="140" spans="1:13" ht="23.25" customHeight="1">
      <c r="A140" s="721" t="s">
        <v>863</v>
      </c>
      <c r="B140" s="723">
        <v>0.68166199999999999</v>
      </c>
      <c r="C140" s="726">
        <v>64.145492000000004</v>
      </c>
      <c r="D140" s="724">
        <v>167</v>
      </c>
      <c r="E140" s="725">
        <v>11.229098</v>
      </c>
      <c r="F140" s="726">
        <v>119.906362</v>
      </c>
      <c r="G140" s="724">
        <v>123</v>
      </c>
      <c r="H140" s="725">
        <v>10.547435999999999</v>
      </c>
      <c r="I140" s="726">
        <v>55.760869999999997</v>
      </c>
      <c r="J140" s="724">
        <v>128</v>
      </c>
      <c r="K140" s="725">
        <v>10.770237</v>
      </c>
      <c r="L140" s="726">
        <v>56.912776999999998</v>
      </c>
      <c r="M140" s="724">
        <v>128</v>
      </c>
    </row>
    <row r="141" spans="1:13" ht="13.9" customHeight="1">
      <c r="A141" s="721" t="s">
        <v>864</v>
      </c>
      <c r="B141" s="723">
        <v>-53.912717000000001</v>
      </c>
      <c r="C141" s="726">
        <v>-382.11644999999999</v>
      </c>
      <c r="D141" s="724">
        <v>53</v>
      </c>
      <c r="E141" s="725">
        <v>5.6922980000000001</v>
      </c>
      <c r="F141" s="726">
        <v>40.494974999999997</v>
      </c>
      <c r="G141" s="724">
        <v>162</v>
      </c>
      <c r="H141" s="725">
        <v>59.605015000000002</v>
      </c>
      <c r="I141" s="726">
        <v>422.611425</v>
      </c>
      <c r="J141" s="724">
        <v>95</v>
      </c>
      <c r="K141" s="725">
        <v>61.593319999999999</v>
      </c>
      <c r="L141" s="726">
        <v>435.351632</v>
      </c>
      <c r="M141" s="724">
        <v>95</v>
      </c>
    </row>
    <row r="142" spans="1:13" ht="14.1" customHeight="1">
      <c r="A142" s="721" t="s">
        <v>865</v>
      </c>
      <c r="B142" s="723">
        <v>-0.92297399999999996</v>
      </c>
      <c r="C142" s="726">
        <v>-16.811686000000002</v>
      </c>
      <c r="D142" s="724">
        <v>83</v>
      </c>
      <c r="E142" s="725">
        <v>0.70107200000000003</v>
      </c>
      <c r="F142" s="726">
        <v>12.546906</v>
      </c>
      <c r="G142" s="724">
        <v>185</v>
      </c>
      <c r="H142" s="725">
        <v>1.6240460000000001</v>
      </c>
      <c r="I142" s="726">
        <v>29.358592000000002</v>
      </c>
      <c r="J142" s="724">
        <v>143</v>
      </c>
      <c r="K142" s="725">
        <v>1.8691899999999999</v>
      </c>
      <c r="L142" s="726">
        <v>30.709330000000001</v>
      </c>
      <c r="M142" s="724">
        <v>143</v>
      </c>
    </row>
    <row r="143" spans="1:13" ht="14.1" customHeight="1">
      <c r="A143" s="721" t="s">
        <v>397</v>
      </c>
      <c r="B143" s="723">
        <v>-2571.7298089999999</v>
      </c>
      <c r="C143" s="726">
        <v>-18454.296808999999</v>
      </c>
      <c r="D143" s="724">
        <v>14</v>
      </c>
      <c r="E143" s="725">
        <v>2514.713714</v>
      </c>
      <c r="F143" s="726">
        <v>16291.560332999999</v>
      </c>
      <c r="G143" s="724">
        <v>20</v>
      </c>
      <c r="H143" s="725">
        <v>5086.4435229999999</v>
      </c>
      <c r="I143" s="726">
        <v>34745.857142000001</v>
      </c>
      <c r="J143" s="724">
        <v>16</v>
      </c>
      <c r="K143" s="725">
        <v>5245.1871060000003</v>
      </c>
      <c r="L143" s="726">
        <v>35627.001257000004</v>
      </c>
      <c r="M143" s="724">
        <v>16</v>
      </c>
    </row>
    <row r="144" spans="1:13" ht="14.1" customHeight="1">
      <c r="A144" s="721" t="s">
        <v>866</v>
      </c>
      <c r="B144" s="723">
        <v>4.8988110000000002</v>
      </c>
      <c r="C144" s="726">
        <v>61.277467000000001</v>
      </c>
      <c r="D144" s="724">
        <v>166</v>
      </c>
      <c r="E144" s="725">
        <v>5.1151840000000002</v>
      </c>
      <c r="F144" s="726">
        <v>64.236452999999997</v>
      </c>
      <c r="G144" s="724">
        <v>144</v>
      </c>
      <c r="H144" s="725">
        <v>0.21637300000000001</v>
      </c>
      <c r="I144" s="726">
        <v>2.9589859999999999</v>
      </c>
      <c r="J144" s="724">
        <v>184</v>
      </c>
      <c r="K144" s="725">
        <v>0.31717800000000002</v>
      </c>
      <c r="L144" s="726">
        <v>3.7959830000000001</v>
      </c>
      <c r="M144" s="724">
        <v>183</v>
      </c>
    </row>
    <row r="145" spans="1:13" ht="14.1" customHeight="1">
      <c r="A145" s="721" t="s">
        <v>867</v>
      </c>
      <c r="B145" s="723">
        <v>4.2306239999999997</v>
      </c>
      <c r="C145" s="726">
        <v>17.630386999999999</v>
      </c>
      <c r="D145" s="724">
        <v>138</v>
      </c>
      <c r="E145" s="725">
        <v>4.3390940000000002</v>
      </c>
      <c r="F145" s="726">
        <v>19.460585999999999</v>
      </c>
      <c r="G145" s="724">
        <v>181</v>
      </c>
      <c r="H145" s="725">
        <v>0.10847</v>
      </c>
      <c r="I145" s="726">
        <v>1.8301989999999999</v>
      </c>
      <c r="J145" s="724">
        <v>190</v>
      </c>
      <c r="K145" s="725">
        <v>0.118213</v>
      </c>
      <c r="L145" s="726">
        <v>1.9057310000000001</v>
      </c>
      <c r="M145" s="724">
        <v>190</v>
      </c>
    </row>
    <row r="146" spans="1:13" ht="14.1" customHeight="1">
      <c r="A146" s="721" t="s">
        <v>868</v>
      </c>
      <c r="B146" s="723">
        <v>48.161945000000003</v>
      </c>
      <c r="C146" s="726">
        <v>12.912089999999999</v>
      </c>
      <c r="D146" s="724">
        <v>136</v>
      </c>
      <c r="E146" s="725">
        <v>71.330258999999998</v>
      </c>
      <c r="F146" s="726">
        <v>220.19599099999999</v>
      </c>
      <c r="G146" s="724">
        <v>109</v>
      </c>
      <c r="H146" s="725">
        <v>23.168313999999999</v>
      </c>
      <c r="I146" s="726">
        <v>207.28390099999999</v>
      </c>
      <c r="J146" s="724">
        <v>104</v>
      </c>
      <c r="K146" s="725">
        <v>23.525382</v>
      </c>
      <c r="L146" s="726">
        <v>210.45852400000001</v>
      </c>
      <c r="M146" s="724">
        <v>105</v>
      </c>
    </row>
    <row r="147" spans="1:13" ht="14.1" customHeight="1">
      <c r="A147" s="721" t="s">
        <v>869</v>
      </c>
      <c r="B147" s="723">
        <v>40.986742999999997</v>
      </c>
      <c r="C147" s="726">
        <v>119.523602</v>
      </c>
      <c r="D147" s="724">
        <v>181</v>
      </c>
      <c r="E147" s="725">
        <v>42.955016000000001</v>
      </c>
      <c r="F147" s="726">
        <v>134.91560899999999</v>
      </c>
      <c r="G147" s="724">
        <v>119</v>
      </c>
      <c r="H147" s="725">
        <v>1.9682729999999999</v>
      </c>
      <c r="I147" s="726">
        <v>15.392007</v>
      </c>
      <c r="J147" s="724">
        <v>155</v>
      </c>
      <c r="K147" s="725">
        <v>2.338654</v>
      </c>
      <c r="L147" s="726">
        <v>17.573978</v>
      </c>
      <c r="M147" s="724">
        <v>155</v>
      </c>
    </row>
    <row r="148" spans="1:13" ht="14.1" customHeight="1">
      <c r="A148" s="721" t="s">
        <v>870</v>
      </c>
      <c r="B148" s="723">
        <v>6.8163150000000003</v>
      </c>
      <c r="C148" s="726">
        <v>74.510271000000003</v>
      </c>
      <c r="D148" s="724">
        <v>170</v>
      </c>
      <c r="E148" s="725">
        <v>6.8292450000000002</v>
      </c>
      <c r="F148" s="726">
        <v>75.903702999999993</v>
      </c>
      <c r="G148" s="724">
        <v>139</v>
      </c>
      <c r="H148" s="725" t="s">
        <v>268</v>
      </c>
      <c r="I148" s="726">
        <v>1.393432</v>
      </c>
      <c r="J148" s="724">
        <v>192</v>
      </c>
      <c r="K148" s="725" t="s">
        <v>268</v>
      </c>
      <c r="L148" s="726">
        <v>1.441208</v>
      </c>
      <c r="M148" s="724">
        <v>192</v>
      </c>
    </row>
    <row r="149" spans="1:13" ht="14.1" customHeight="1">
      <c r="A149" s="721" t="s">
        <v>871</v>
      </c>
      <c r="B149" s="723">
        <v>10.103370999999999</v>
      </c>
      <c r="C149" s="726">
        <v>114.206729</v>
      </c>
      <c r="D149" s="724">
        <v>179</v>
      </c>
      <c r="E149" s="725">
        <v>10.11974</v>
      </c>
      <c r="F149" s="726">
        <v>114.61761199999999</v>
      </c>
      <c r="G149" s="724">
        <v>126</v>
      </c>
      <c r="H149" s="725" t="s">
        <v>268</v>
      </c>
      <c r="I149" s="726">
        <v>0.410883</v>
      </c>
      <c r="J149" s="724">
        <v>205</v>
      </c>
      <c r="K149" s="725" t="s">
        <v>268</v>
      </c>
      <c r="L149" s="726">
        <v>0.44768000000000002</v>
      </c>
      <c r="M149" s="724">
        <v>206</v>
      </c>
    </row>
    <row r="150" spans="1:13" ht="14.1" customHeight="1">
      <c r="A150" s="721" t="s">
        <v>872</v>
      </c>
      <c r="B150" s="723">
        <v>-25.871252999999999</v>
      </c>
      <c r="C150" s="726">
        <v>-83.264511999999996</v>
      </c>
      <c r="D150" s="724">
        <v>73</v>
      </c>
      <c r="E150" s="725">
        <v>3.0379849999999999</v>
      </c>
      <c r="F150" s="726">
        <v>28.932846000000001</v>
      </c>
      <c r="G150" s="724">
        <v>172</v>
      </c>
      <c r="H150" s="725">
        <v>28.909237999999998</v>
      </c>
      <c r="I150" s="726">
        <v>112.19735799999999</v>
      </c>
      <c r="J150" s="724">
        <v>118</v>
      </c>
      <c r="K150" s="725">
        <v>30.606864999999999</v>
      </c>
      <c r="L150" s="726">
        <v>118.414473</v>
      </c>
      <c r="M150" s="724">
        <v>117</v>
      </c>
    </row>
    <row r="151" spans="1:13" ht="14.1" customHeight="1">
      <c r="A151" s="721" t="s">
        <v>873</v>
      </c>
      <c r="B151" s="723">
        <v>0.15837100000000001</v>
      </c>
      <c r="C151" s="726">
        <v>1.43645</v>
      </c>
      <c r="D151" s="724">
        <v>114</v>
      </c>
      <c r="E151" s="725">
        <v>0.160362</v>
      </c>
      <c r="F151" s="726">
        <v>1.5484230000000001</v>
      </c>
      <c r="G151" s="724">
        <v>213</v>
      </c>
      <c r="H151" s="725" t="s">
        <v>268</v>
      </c>
      <c r="I151" s="726">
        <v>0.111973</v>
      </c>
      <c r="J151" s="724">
        <v>218</v>
      </c>
      <c r="K151" s="725" t="s">
        <v>268</v>
      </c>
      <c r="L151" s="726">
        <v>0.115369</v>
      </c>
      <c r="M151" s="724">
        <v>218</v>
      </c>
    </row>
    <row r="152" spans="1:13" ht="14.1" customHeight="1">
      <c r="A152" s="721" t="s">
        <v>874</v>
      </c>
      <c r="B152" s="723">
        <v>-16375.187791</v>
      </c>
      <c r="C152" s="726">
        <v>-112587.441533</v>
      </c>
      <c r="D152" s="724">
        <v>2</v>
      </c>
      <c r="E152" s="725">
        <v>28990.768226</v>
      </c>
      <c r="F152" s="726">
        <v>197161.241247</v>
      </c>
      <c r="G152" s="724">
        <v>2</v>
      </c>
      <c r="H152" s="725">
        <v>45365.956016999997</v>
      </c>
      <c r="I152" s="726">
        <v>309748.68277999997</v>
      </c>
      <c r="J152" s="724">
        <v>1</v>
      </c>
      <c r="K152" s="725">
        <v>45708.056280999997</v>
      </c>
      <c r="L152" s="726">
        <v>312146.99945599999</v>
      </c>
      <c r="M152" s="724">
        <v>1</v>
      </c>
    </row>
    <row r="153" spans="1:13" ht="14.1" customHeight="1">
      <c r="A153" s="721" t="s">
        <v>875</v>
      </c>
      <c r="B153" s="723">
        <v>4.2637739999999997</v>
      </c>
      <c r="C153" s="726">
        <v>27.975994</v>
      </c>
      <c r="D153" s="724">
        <v>152</v>
      </c>
      <c r="E153" s="725">
        <v>4.2801780000000003</v>
      </c>
      <c r="F153" s="726">
        <v>28.568797</v>
      </c>
      <c r="G153" s="724">
        <v>173</v>
      </c>
      <c r="H153" s="725" t="s">
        <v>268</v>
      </c>
      <c r="I153" s="726">
        <v>0.59280299999999997</v>
      </c>
      <c r="J153" s="724">
        <v>203</v>
      </c>
      <c r="K153" s="725" t="s">
        <v>268</v>
      </c>
      <c r="L153" s="726">
        <v>0.61165800000000004</v>
      </c>
      <c r="M153" s="724">
        <v>204</v>
      </c>
    </row>
    <row r="154" spans="1:13" ht="14.1" customHeight="1">
      <c r="A154" s="721" t="s">
        <v>876</v>
      </c>
      <c r="B154" s="723">
        <v>-0.10823000000000001</v>
      </c>
      <c r="C154" s="726">
        <v>-4.7397369999999999</v>
      </c>
      <c r="D154" s="724">
        <v>91</v>
      </c>
      <c r="E154" s="725">
        <v>7.0273289999999999</v>
      </c>
      <c r="F154" s="726">
        <v>55.682012</v>
      </c>
      <c r="G154" s="724">
        <v>153</v>
      </c>
      <c r="H154" s="725">
        <v>7.1355589999999998</v>
      </c>
      <c r="I154" s="726">
        <v>60.421748999999998</v>
      </c>
      <c r="J154" s="724">
        <v>127</v>
      </c>
      <c r="K154" s="725">
        <v>7.4823040000000001</v>
      </c>
      <c r="L154" s="726">
        <v>64.162131000000002</v>
      </c>
      <c r="M154" s="724">
        <v>127</v>
      </c>
    </row>
    <row r="155" spans="1:13" ht="14.1" customHeight="1">
      <c r="A155" s="721" t="s">
        <v>877</v>
      </c>
      <c r="B155" s="723">
        <v>-1.103181</v>
      </c>
      <c r="C155" s="726">
        <v>21.464673000000001</v>
      </c>
      <c r="D155" s="724">
        <v>141</v>
      </c>
      <c r="E155" s="725">
        <v>3.800621</v>
      </c>
      <c r="F155" s="726">
        <v>45.548670000000001</v>
      </c>
      <c r="G155" s="724">
        <v>157</v>
      </c>
      <c r="H155" s="725">
        <v>4.9038019999999998</v>
      </c>
      <c r="I155" s="726">
        <v>24.083997</v>
      </c>
      <c r="J155" s="724">
        <v>146</v>
      </c>
      <c r="K155" s="725">
        <v>5.0048789999999999</v>
      </c>
      <c r="L155" s="726">
        <v>24.549634999999999</v>
      </c>
      <c r="M155" s="724">
        <v>148</v>
      </c>
    </row>
    <row r="156" spans="1:13" ht="14.1" customHeight="1">
      <c r="A156" s="721" t="s">
        <v>878</v>
      </c>
      <c r="B156" s="723">
        <v>11.386979999999999</v>
      </c>
      <c r="C156" s="726">
        <v>109.087615</v>
      </c>
      <c r="D156" s="724">
        <v>178</v>
      </c>
      <c r="E156" s="725">
        <v>13.843989000000001</v>
      </c>
      <c r="F156" s="726">
        <v>126.972311</v>
      </c>
      <c r="G156" s="724">
        <v>121</v>
      </c>
      <c r="H156" s="725">
        <v>2.4570090000000002</v>
      </c>
      <c r="I156" s="726">
        <v>17.884696000000002</v>
      </c>
      <c r="J156" s="724">
        <v>153</v>
      </c>
      <c r="K156" s="725">
        <v>2.4921799999999998</v>
      </c>
      <c r="L156" s="726">
        <v>18.197481</v>
      </c>
      <c r="M156" s="724">
        <v>153</v>
      </c>
    </row>
    <row r="157" spans="1:13" ht="14.1" customHeight="1">
      <c r="A157" s="721" t="s">
        <v>879</v>
      </c>
      <c r="B157" s="723">
        <v>2.0320849999999999</v>
      </c>
      <c r="C157" s="726">
        <v>27.928626999999999</v>
      </c>
      <c r="D157" s="724">
        <v>151</v>
      </c>
      <c r="E157" s="725">
        <v>2.9211939999999998</v>
      </c>
      <c r="F157" s="726">
        <v>33.201948000000002</v>
      </c>
      <c r="G157" s="724">
        <v>167</v>
      </c>
      <c r="H157" s="725">
        <v>0.88910900000000004</v>
      </c>
      <c r="I157" s="726">
        <v>5.2733210000000001</v>
      </c>
      <c r="J157" s="724">
        <v>174</v>
      </c>
      <c r="K157" s="725">
        <v>0.90569299999999997</v>
      </c>
      <c r="L157" s="726">
        <v>5.3911930000000003</v>
      </c>
      <c r="M157" s="724">
        <v>174</v>
      </c>
    </row>
    <row r="158" spans="1:13" ht="14.1" customHeight="1">
      <c r="A158" s="721" t="s">
        <v>880</v>
      </c>
      <c r="B158" s="723">
        <v>0.60507699999999998</v>
      </c>
      <c r="C158" s="726">
        <v>5.6933689999999997</v>
      </c>
      <c r="D158" s="724">
        <v>122</v>
      </c>
      <c r="E158" s="725">
        <v>0.60586300000000004</v>
      </c>
      <c r="F158" s="726">
        <v>6.0042299999999997</v>
      </c>
      <c r="G158" s="724">
        <v>200</v>
      </c>
      <c r="H158" s="725" t="s">
        <v>268</v>
      </c>
      <c r="I158" s="726">
        <v>0.310861</v>
      </c>
      <c r="J158" s="724">
        <v>209</v>
      </c>
      <c r="K158" s="725" t="s">
        <v>268</v>
      </c>
      <c r="L158" s="726">
        <v>0.52229400000000004</v>
      </c>
      <c r="M158" s="724">
        <v>205</v>
      </c>
    </row>
    <row r="159" spans="1:13" ht="14.1" customHeight="1">
      <c r="A159" s="721" t="s">
        <v>881</v>
      </c>
      <c r="B159" s="723">
        <v>290.88321500000001</v>
      </c>
      <c r="C159" s="726">
        <v>2203.4399800000001</v>
      </c>
      <c r="D159" s="724">
        <v>221</v>
      </c>
      <c r="E159" s="725">
        <v>447.60350799999998</v>
      </c>
      <c r="F159" s="726">
        <v>3284.6298499999998</v>
      </c>
      <c r="G159" s="724">
        <v>45</v>
      </c>
      <c r="H159" s="725">
        <v>156.720293</v>
      </c>
      <c r="I159" s="726">
        <v>1081.1898699999999</v>
      </c>
      <c r="J159" s="724">
        <v>76</v>
      </c>
      <c r="K159" s="725">
        <v>165.35221799999999</v>
      </c>
      <c r="L159" s="726">
        <v>1133.1779939999999</v>
      </c>
      <c r="M159" s="724">
        <v>76</v>
      </c>
    </row>
    <row r="160" spans="1:13" ht="14.1" customHeight="1">
      <c r="A160" s="721" t="s">
        <v>882</v>
      </c>
      <c r="B160" s="723">
        <v>13.750246000000001</v>
      </c>
      <c r="C160" s="726">
        <v>-9.3958870000000001</v>
      </c>
      <c r="D160" s="724">
        <v>87</v>
      </c>
      <c r="E160" s="725">
        <v>16.171315</v>
      </c>
      <c r="F160" s="726">
        <v>91.419068999999993</v>
      </c>
      <c r="G160" s="724">
        <v>133</v>
      </c>
      <c r="H160" s="725">
        <v>2.4210690000000001</v>
      </c>
      <c r="I160" s="726">
        <v>100.814956</v>
      </c>
      <c r="J160" s="724">
        <v>119</v>
      </c>
      <c r="K160" s="725">
        <v>2.513617</v>
      </c>
      <c r="L160" s="726">
        <v>102.549999</v>
      </c>
      <c r="M160" s="724">
        <v>119</v>
      </c>
    </row>
    <row r="161" spans="1:13" ht="24" customHeight="1">
      <c r="A161" s="721" t="s">
        <v>883</v>
      </c>
      <c r="B161" s="723">
        <v>-45.768681999999998</v>
      </c>
      <c r="C161" s="726">
        <v>-137.65271899999999</v>
      </c>
      <c r="D161" s="724">
        <v>65</v>
      </c>
      <c r="E161" s="725">
        <v>4.4704379999999997</v>
      </c>
      <c r="F161" s="726">
        <v>58.530468999999997</v>
      </c>
      <c r="G161" s="724">
        <v>150</v>
      </c>
      <c r="H161" s="725">
        <v>50.23912</v>
      </c>
      <c r="I161" s="726">
        <v>196.183188</v>
      </c>
      <c r="J161" s="724">
        <v>106</v>
      </c>
      <c r="K161" s="725">
        <v>50.517302000000001</v>
      </c>
      <c r="L161" s="726">
        <v>200.60907700000001</v>
      </c>
      <c r="M161" s="724">
        <v>106</v>
      </c>
    </row>
    <row r="162" spans="1:13" ht="13.9" customHeight="1">
      <c r="A162" s="721" t="s">
        <v>884</v>
      </c>
      <c r="B162" s="723">
        <v>6.1108000000000003E-2</v>
      </c>
      <c r="C162" s="726">
        <v>0.50078500000000004</v>
      </c>
      <c r="D162" s="724">
        <v>111</v>
      </c>
      <c r="E162" s="725">
        <v>6.6356999999999999E-2</v>
      </c>
      <c r="F162" s="726">
        <v>0.66060700000000006</v>
      </c>
      <c r="G162" s="724">
        <v>220</v>
      </c>
      <c r="H162" s="725" t="s">
        <v>268</v>
      </c>
      <c r="I162" s="726">
        <v>0.15982199999999999</v>
      </c>
      <c r="J162" s="724">
        <v>215</v>
      </c>
      <c r="K162" s="725" t="s">
        <v>268</v>
      </c>
      <c r="L162" s="726">
        <v>0.16922200000000001</v>
      </c>
      <c r="M162" s="724">
        <v>215</v>
      </c>
    </row>
    <row r="163" spans="1:13" ht="14.1" customHeight="1">
      <c r="A163" s="721" t="s">
        <v>885</v>
      </c>
      <c r="B163" s="723">
        <v>-7.4325039999999998</v>
      </c>
      <c r="C163" s="726">
        <v>-13.561256999999999</v>
      </c>
      <c r="D163" s="724">
        <v>85</v>
      </c>
      <c r="E163" s="725">
        <v>4.9134019999999996</v>
      </c>
      <c r="F163" s="726">
        <v>56.154192999999999</v>
      </c>
      <c r="G163" s="724">
        <v>152</v>
      </c>
      <c r="H163" s="725">
        <v>12.345905999999999</v>
      </c>
      <c r="I163" s="726">
        <v>69.715450000000004</v>
      </c>
      <c r="J163" s="724">
        <v>124</v>
      </c>
      <c r="K163" s="725">
        <v>13.02605</v>
      </c>
      <c r="L163" s="726">
        <v>74.437299999999993</v>
      </c>
      <c r="M163" s="724">
        <v>125</v>
      </c>
    </row>
    <row r="164" spans="1:13" ht="14.1" customHeight="1">
      <c r="A164" s="721" t="s">
        <v>379</v>
      </c>
      <c r="B164" s="723">
        <v>4767.1832240000003</v>
      </c>
      <c r="C164" s="726">
        <v>33424.770724000002</v>
      </c>
      <c r="D164" s="724">
        <v>233</v>
      </c>
      <c r="E164" s="725">
        <v>7911.5754139999999</v>
      </c>
      <c r="F164" s="726">
        <v>55817.202161000001</v>
      </c>
      <c r="G164" s="724">
        <v>4</v>
      </c>
      <c r="H164" s="725">
        <v>3144.39219</v>
      </c>
      <c r="I164" s="726">
        <v>22392.431436999999</v>
      </c>
      <c r="J164" s="724">
        <v>19</v>
      </c>
      <c r="K164" s="725">
        <v>3208.7725089999999</v>
      </c>
      <c r="L164" s="726">
        <v>22931.578001000002</v>
      </c>
      <c r="M164" s="724">
        <v>19</v>
      </c>
    </row>
    <row r="165" spans="1:13" ht="14.1" customHeight="1">
      <c r="A165" s="721" t="s">
        <v>886</v>
      </c>
      <c r="B165" s="723">
        <v>-2.41682</v>
      </c>
      <c r="C165" s="726">
        <v>42.248165</v>
      </c>
      <c r="D165" s="724">
        <v>162</v>
      </c>
      <c r="E165" s="725">
        <v>2.4994139999999998</v>
      </c>
      <c r="F165" s="726">
        <v>58.865564999999997</v>
      </c>
      <c r="G165" s="724">
        <v>148</v>
      </c>
      <c r="H165" s="725">
        <v>4.9162340000000002</v>
      </c>
      <c r="I165" s="726">
        <v>16.6174</v>
      </c>
      <c r="J165" s="724">
        <v>154</v>
      </c>
      <c r="K165" s="725">
        <v>5.2090909999999999</v>
      </c>
      <c r="L165" s="726">
        <v>17.690514</v>
      </c>
      <c r="M165" s="724">
        <v>154</v>
      </c>
    </row>
    <row r="166" spans="1:13" ht="14.1" customHeight="1">
      <c r="A166" s="721" t="s">
        <v>887</v>
      </c>
      <c r="B166" s="723">
        <v>-145.93388999999999</v>
      </c>
      <c r="C166" s="726">
        <v>-1112.324386</v>
      </c>
      <c r="D166" s="724">
        <v>44</v>
      </c>
      <c r="E166" s="725">
        <v>344.54465199999999</v>
      </c>
      <c r="F166" s="726">
        <v>2342.3216210000001</v>
      </c>
      <c r="G166" s="724">
        <v>54</v>
      </c>
      <c r="H166" s="725">
        <v>490.478542</v>
      </c>
      <c r="I166" s="726">
        <v>3454.6460069999998</v>
      </c>
      <c r="J166" s="724">
        <v>51</v>
      </c>
      <c r="K166" s="725">
        <v>514.11720700000001</v>
      </c>
      <c r="L166" s="726">
        <v>3606.4822789999998</v>
      </c>
      <c r="M166" s="724">
        <v>52</v>
      </c>
    </row>
    <row r="167" spans="1:13" ht="14.1" customHeight="1">
      <c r="A167" s="721" t="s">
        <v>888</v>
      </c>
      <c r="B167" s="723">
        <v>-271.20676600000002</v>
      </c>
      <c r="C167" s="726">
        <v>-1377.680595</v>
      </c>
      <c r="D167" s="724">
        <v>40</v>
      </c>
      <c r="E167" s="725">
        <v>178.17804100000001</v>
      </c>
      <c r="F167" s="726">
        <v>1452.3236919999999</v>
      </c>
      <c r="G167" s="724">
        <v>65</v>
      </c>
      <c r="H167" s="725">
        <v>449.38480700000002</v>
      </c>
      <c r="I167" s="726">
        <v>2830.0042870000002</v>
      </c>
      <c r="J167" s="724">
        <v>59</v>
      </c>
      <c r="K167" s="725">
        <v>461.48915699999998</v>
      </c>
      <c r="L167" s="726">
        <v>2922.8179570000002</v>
      </c>
      <c r="M167" s="724">
        <v>59</v>
      </c>
    </row>
    <row r="168" spans="1:13" ht="14.1" customHeight="1">
      <c r="A168" s="721" t="s">
        <v>889</v>
      </c>
      <c r="B168" s="723">
        <v>1.5918429999999999</v>
      </c>
      <c r="C168" s="726">
        <v>8.4382409999999997</v>
      </c>
      <c r="D168" s="724">
        <v>129</v>
      </c>
      <c r="E168" s="725">
        <v>1.690509</v>
      </c>
      <c r="F168" s="726">
        <v>9.8495830000000009</v>
      </c>
      <c r="G168" s="724">
        <v>193</v>
      </c>
      <c r="H168" s="725">
        <v>9.8666000000000004E-2</v>
      </c>
      <c r="I168" s="726">
        <v>1.4113420000000001</v>
      </c>
      <c r="J168" s="724">
        <v>191</v>
      </c>
      <c r="K168" s="725">
        <v>0.100435</v>
      </c>
      <c r="L168" s="726">
        <v>1.453416</v>
      </c>
      <c r="M168" s="724">
        <v>191</v>
      </c>
    </row>
    <row r="169" spans="1:13" ht="14.1" customHeight="1">
      <c r="A169" s="721" t="s">
        <v>410</v>
      </c>
      <c r="B169" s="723">
        <v>205.67536899999999</v>
      </c>
      <c r="C169" s="726">
        <v>781.17793500000005</v>
      </c>
      <c r="D169" s="724">
        <v>212</v>
      </c>
      <c r="E169" s="725">
        <v>584.43630299999995</v>
      </c>
      <c r="F169" s="726">
        <v>3920.6662529999999</v>
      </c>
      <c r="G169" s="724">
        <v>43</v>
      </c>
      <c r="H169" s="725">
        <v>378.76093400000002</v>
      </c>
      <c r="I169" s="726">
        <v>3139.4883180000002</v>
      </c>
      <c r="J169" s="724">
        <v>55</v>
      </c>
      <c r="K169" s="725">
        <v>390.53936800000002</v>
      </c>
      <c r="L169" s="726">
        <v>3238.6990639999999</v>
      </c>
      <c r="M169" s="724">
        <v>56</v>
      </c>
    </row>
    <row r="170" spans="1:13" ht="14.1" customHeight="1">
      <c r="A170" s="721" t="s">
        <v>890</v>
      </c>
      <c r="B170" s="723" t="s">
        <v>268</v>
      </c>
      <c r="C170" s="726">
        <v>-0.75366299999999997</v>
      </c>
      <c r="D170" s="724">
        <v>97</v>
      </c>
      <c r="E170" s="725" t="s">
        <v>268</v>
      </c>
      <c r="F170" s="726" t="s">
        <v>268</v>
      </c>
      <c r="G170" s="724" t="s">
        <v>515</v>
      </c>
      <c r="H170" s="725" t="s">
        <v>268</v>
      </c>
      <c r="I170" s="726">
        <v>0.75366299999999997</v>
      </c>
      <c r="J170" s="724">
        <v>200</v>
      </c>
      <c r="K170" s="725" t="s">
        <v>268</v>
      </c>
      <c r="L170" s="726">
        <v>0.76450700000000005</v>
      </c>
      <c r="M170" s="724">
        <v>200</v>
      </c>
    </row>
    <row r="171" spans="1:13" ht="14.1" customHeight="1">
      <c r="A171" s="721" t="s">
        <v>891</v>
      </c>
      <c r="B171" s="723" t="s">
        <v>268</v>
      </c>
      <c r="C171" s="726">
        <v>0.24861</v>
      </c>
      <c r="D171" s="724">
        <v>108</v>
      </c>
      <c r="E171" s="725" t="s">
        <v>268</v>
      </c>
      <c r="F171" s="726">
        <v>0.25025799999999998</v>
      </c>
      <c r="G171" s="724">
        <v>225</v>
      </c>
      <c r="H171" s="725" t="s">
        <v>268</v>
      </c>
      <c r="I171" s="726" t="s">
        <v>268</v>
      </c>
      <c r="J171" s="724">
        <v>231</v>
      </c>
      <c r="K171" s="725" t="s">
        <v>268</v>
      </c>
      <c r="L171" s="726" t="s">
        <v>268</v>
      </c>
      <c r="M171" s="724">
        <v>231</v>
      </c>
    </row>
    <row r="172" spans="1:13" ht="14.1" customHeight="1">
      <c r="A172" s="721" t="s">
        <v>892</v>
      </c>
      <c r="B172" s="723">
        <v>-19.881456</v>
      </c>
      <c r="C172" s="726">
        <v>-123.10225699999999</v>
      </c>
      <c r="D172" s="724">
        <v>67</v>
      </c>
      <c r="E172" s="725">
        <v>16.352632</v>
      </c>
      <c r="F172" s="726">
        <v>58.685507000000001</v>
      </c>
      <c r="G172" s="724">
        <v>149</v>
      </c>
      <c r="H172" s="725">
        <v>36.234088</v>
      </c>
      <c r="I172" s="726">
        <v>181.78776400000001</v>
      </c>
      <c r="J172" s="724">
        <v>108</v>
      </c>
      <c r="K172" s="725">
        <v>36.998401999999999</v>
      </c>
      <c r="L172" s="726">
        <v>185.577808</v>
      </c>
      <c r="M172" s="724">
        <v>108</v>
      </c>
    </row>
    <row r="173" spans="1:13" ht="14.25" customHeight="1">
      <c r="A173" s="721" t="s">
        <v>384</v>
      </c>
      <c r="B173" s="723">
        <v>-283.77410099999997</v>
      </c>
      <c r="C173" s="726">
        <v>-1432.3956270000001</v>
      </c>
      <c r="D173" s="724">
        <v>39</v>
      </c>
      <c r="E173" s="725">
        <v>213.23437699999999</v>
      </c>
      <c r="F173" s="726">
        <v>2805.8048060000001</v>
      </c>
      <c r="G173" s="724">
        <v>48</v>
      </c>
      <c r="H173" s="725">
        <v>497.00847800000003</v>
      </c>
      <c r="I173" s="726">
        <v>4238.200433</v>
      </c>
      <c r="J173" s="724">
        <v>45</v>
      </c>
      <c r="K173" s="725">
        <v>518.12213099999997</v>
      </c>
      <c r="L173" s="726">
        <v>4423.0731660000001</v>
      </c>
      <c r="M173" s="724">
        <v>46</v>
      </c>
    </row>
    <row r="174" spans="1:13" ht="24" customHeight="1">
      <c r="A174" s="721" t="s">
        <v>893</v>
      </c>
      <c r="B174" s="723">
        <v>86.285267000000005</v>
      </c>
      <c r="C174" s="726">
        <v>580.46287700000005</v>
      </c>
      <c r="D174" s="724">
        <v>207</v>
      </c>
      <c r="E174" s="725">
        <v>184.33334400000001</v>
      </c>
      <c r="F174" s="726">
        <v>1261.9129009999999</v>
      </c>
      <c r="G174" s="724">
        <v>68</v>
      </c>
      <c r="H174" s="725">
        <v>98.048077000000006</v>
      </c>
      <c r="I174" s="726">
        <v>681.45002399999998</v>
      </c>
      <c r="J174" s="724">
        <v>84</v>
      </c>
      <c r="K174" s="725">
        <v>104.94467</v>
      </c>
      <c r="L174" s="726">
        <v>731.16036999999994</v>
      </c>
      <c r="M174" s="724">
        <v>84</v>
      </c>
    </row>
    <row r="175" spans="1:13" ht="23.25" customHeight="1">
      <c r="A175" s="721" t="s">
        <v>894</v>
      </c>
      <c r="B175" s="723">
        <v>-327.84355900000003</v>
      </c>
      <c r="C175" s="726">
        <v>-1536.7619890000001</v>
      </c>
      <c r="D175" s="724">
        <v>38</v>
      </c>
      <c r="E175" s="725">
        <v>149.236806</v>
      </c>
      <c r="F175" s="726">
        <v>1519.3564739999999</v>
      </c>
      <c r="G175" s="724">
        <v>60</v>
      </c>
      <c r="H175" s="725">
        <v>477.08036499999997</v>
      </c>
      <c r="I175" s="726">
        <v>3056.1184629999998</v>
      </c>
      <c r="J175" s="724">
        <v>56</v>
      </c>
      <c r="K175" s="725">
        <v>506.32304799999997</v>
      </c>
      <c r="L175" s="726">
        <v>3240.9038879999998</v>
      </c>
      <c r="M175" s="724">
        <v>55</v>
      </c>
    </row>
    <row r="176" spans="1:13" ht="14.1" customHeight="1">
      <c r="A176" s="721" t="s">
        <v>895</v>
      </c>
      <c r="B176" s="723">
        <v>1.414032</v>
      </c>
      <c r="C176" s="726">
        <v>11.919454</v>
      </c>
      <c r="D176" s="724">
        <v>134</v>
      </c>
      <c r="E176" s="725">
        <v>1.4301440000000001</v>
      </c>
      <c r="F176" s="726">
        <v>12.136386999999999</v>
      </c>
      <c r="G176" s="724">
        <v>187</v>
      </c>
      <c r="H176" s="725" t="s">
        <v>268</v>
      </c>
      <c r="I176" s="726">
        <v>0.21693299999999999</v>
      </c>
      <c r="J176" s="724">
        <v>213</v>
      </c>
      <c r="K176" s="725" t="s">
        <v>268</v>
      </c>
      <c r="L176" s="726">
        <v>0.25842599999999999</v>
      </c>
      <c r="M176" s="724">
        <v>212</v>
      </c>
    </row>
    <row r="177" spans="1:13" ht="14.1" customHeight="1">
      <c r="A177" s="721" t="s">
        <v>896</v>
      </c>
      <c r="B177" s="723">
        <v>643.74001799999996</v>
      </c>
      <c r="C177" s="726">
        <v>4785.6326010000002</v>
      </c>
      <c r="D177" s="724">
        <v>228</v>
      </c>
      <c r="E177" s="725">
        <v>695.21707500000002</v>
      </c>
      <c r="F177" s="726">
        <v>5131.0361819999998</v>
      </c>
      <c r="G177" s="724">
        <v>39</v>
      </c>
      <c r="H177" s="725">
        <v>51.477057000000002</v>
      </c>
      <c r="I177" s="726">
        <v>345.40358099999997</v>
      </c>
      <c r="J177" s="724">
        <v>99</v>
      </c>
      <c r="K177" s="725">
        <v>53.743743000000002</v>
      </c>
      <c r="L177" s="726">
        <v>363.98312900000002</v>
      </c>
      <c r="M177" s="724">
        <v>98</v>
      </c>
    </row>
    <row r="178" spans="1:13" ht="14.1" customHeight="1">
      <c r="A178" s="721" t="s">
        <v>897</v>
      </c>
      <c r="B178" s="723">
        <v>3.4367549999999998</v>
      </c>
      <c r="C178" s="726">
        <v>7.2900270000000003</v>
      </c>
      <c r="D178" s="724">
        <v>125</v>
      </c>
      <c r="E178" s="725">
        <v>8.8225370000000005</v>
      </c>
      <c r="F178" s="726">
        <v>43.157770999999997</v>
      </c>
      <c r="G178" s="724">
        <v>158</v>
      </c>
      <c r="H178" s="725">
        <v>5.3857819999999998</v>
      </c>
      <c r="I178" s="726">
        <v>35.867744000000002</v>
      </c>
      <c r="J178" s="724">
        <v>139</v>
      </c>
      <c r="K178" s="725">
        <v>5.4626400000000004</v>
      </c>
      <c r="L178" s="726">
        <v>36.464945999999998</v>
      </c>
      <c r="M178" s="724">
        <v>139</v>
      </c>
    </row>
    <row r="179" spans="1:13" ht="14.1" customHeight="1">
      <c r="A179" s="721" t="s">
        <v>898</v>
      </c>
      <c r="B179" s="723">
        <v>347.94465000000002</v>
      </c>
      <c r="C179" s="726">
        <v>2209.2058539999998</v>
      </c>
      <c r="D179" s="724">
        <v>222</v>
      </c>
      <c r="E179" s="725">
        <v>389.45354300000002</v>
      </c>
      <c r="F179" s="726">
        <v>2506.9487979999999</v>
      </c>
      <c r="G179" s="724">
        <v>52</v>
      </c>
      <c r="H179" s="725">
        <v>41.508893</v>
      </c>
      <c r="I179" s="726">
        <v>297.74294400000002</v>
      </c>
      <c r="J179" s="724">
        <v>101</v>
      </c>
      <c r="K179" s="725">
        <v>44.156455000000001</v>
      </c>
      <c r="L179" s="726">
        <v>316.88457799999998</v>
      </c>
      <c r="M179" s="724">
        <v>101</v>
      </c>
    </row>
    <row r="180" spans="1:13" ht="14.1" customHeight="1">
      <c r="A180" s="721" t="s">
        <v>899</v>
      </c>
      <c r="B180" s="723">
        <v>393.78407499999997</v>
      </c>
      <c r="C180" s="726">
        <v>1278.6203720000001</v>
      </c>
      <c r="D180" s="724">
        <v>216</v>
      </c>
      <c r="E180" s="725">
        <v>1083.3445750000001</v>
      </c>
      <c r="F180" s="726">
        <v>7073.1607050000002</v>
      </c>
      <c r="G180" s="724">
        <v>32</v>
      </c>
      <c r="H180" s="725">
        <v>689.56050000000005</v>
      </c>
      <c r="I180" s="726">
        <v>5794.5403329999999</v>
      </c>
      <c r="J180" s="724">
        <v>38</v>
      </c>
      <c r="K180" s="725">
        <v>728.67177800000002</v>
      </c>
      <c r="L180" s="726">
        <v>6192.2057789999999</v>
      </c>
      <c r="M180" s="724">
        <v>38</v>
      </c>
    </row>
    <row r="181" spans="1:13" ht="14.1" customHeight="1">
      <c r="A181" s="721" t="s">
        <v>398</v>
      </c>
      <c r="B181" s="723">
        <v>-635.03716399999996</v>
      </c>
      <c r="C181" s="726">
        <v>-3981.6456010000002</v>
      </c>
      <c r="D181" s="724">
        <v>24</v>
      </c>
      <c r="E181" s="725">
        <v>768.15547400000003</v>
      </c>
      <c r="F181" s="726">
        <v>5235.8729579999999</v>
      </c>
      <c r="G181" s="724">
        <v>38</v>
      </c>
      <c r="H181" s="725">
        <v>1403.192638</v>
      </c>
      <c r="I181" s="726">
        <v>9217.5185590000001</v>
      </c>
      <c r="J181" s="724">
        <v>31</v>
      </c>
      <c r="K181" s="725">
        <v>1444.1755800000001</v>
      </c>
      <c r="L181" s="726">
        <v>9465.3614030000008</v>
      </c>
      <c r="M181" s="724">
        <v>31</v>
      </c>
    </row>
    <row r="182" spans="1:13" ht="14.1" customHeight="1">
      <c r="A182" s="721" t="s">
        <v>900</v>
      </c>
      <c r="B182" s="723" t="s">
        <v>268</v>
      </c>
      <c r="C182" s="726">
        <v>0.118398</v>
      </c>
      <c r="D182" s="724">
        <v>105</v>
      </c>
      <c r="E182" s="725" t="s">
        <v>268</v>
      </c>
      <c r="F182" s="726">
        <v>0.11955200000000001</v>
      </c>
      <c r="G182" s="724">
        <v>226</v>
      </c>
      <c r="H182" s="725" t="s">
        <v>268</v>
      </c>
      <c r="I182" s="726" t="s">
        <v>268</v>
      </c>
      <c r="J182" s="724">
        <v>232</v>
      </c>
      <c r="K182" s="725" t="s">
        <v>268</v>
      </c>
      <c r="L182" s="726" t="s">
        <v>268</v>
      </c>
      <c r="M182" s="724">
        <v>232</v>
      </c>
    </row>
    <row r="183" spans="1:13" ht="14.1" customHeight="1">
      <c r="A183" s="721" t="s">
        <v>380</v>
      </c>
      <c r="B183" s="723">
        <v>-95.285450999999995</v>
      </c>
      <c r="C183" s="726">
        <v>-340.96847000000002</v>
      </c>
      <c r="D183" s="724">
        <v>56</v>
      </c>
      <c r="E183" s="725">
        <v>1075.1136980000001</v>
      </c>
      <c r="F183" s="726">
        <v>8050.1858069999998</v>
      </c>
      <c r="G183" s="724">
        <v>29</v>
      </c>
      <c r="H183" s="725">
        <v>1170.3991490000001</v>
      </c>
      <c r="I183" s="726">
        <v>8391.1542769999996</v>
      </c>
      <c r="J183" s="724">
        <v>32</v>
      </c>
      <c r="K183" s="725">
        <v>1206.3023760000001</v>
      </c>
      <c r="L183" s="726">
        <v>8629.7098819999992</v>
      </c>
      <c r="M183" s="724">
        <v>32</v>
      </c>
    </row>
    <row r="184" spans="1:13" ht="14.25" customHeight="1">
      <c r="A184" s="721" t="s">
        <v>901</v>
      </c>
      <c r="B184" s="723">
        <v>-252.85499200000001</v>
      </c>
      <c r="C184" s="726">
        <v>-2377.646596</v>
      </c>
      <c r="D184" s="724">
        <v>32</v>
      </c>
      <c r="E184" s="725">
        <v>218.56232399999999</v>
      </c>
      <c r="F184" s="726">
        <v>1566.7751619999999</v>
      </c>
      <c r="G184" s="724">
        <v>59</v>
      </c>
      <c r="H184" s="725">
        <v>471.41731600000003</v>
      </c>
      <c r="I184" s="726">
        <v>3944.421758</v>
      </c>
      <c r="J184" s="724">
        <v>48</v>
      </c>
      <c r="K184" s="725">
        <v>489.635876</v>
      </c>
      <c r="L184" s="726">
        <v>4064.5905090000001</v>
      </c>
      <c r="M184" s="724">
        <v>48</v>
      </c>
    </row>
    <row r="185" spans="1:13" ht="24" customHeight="1">
      <c r="A185" s="721" t="s">
        <v>902</v>
      </c>
      <c r="B185" s="723">
        <v>76.647761000000003</v>
      </c>
      <c r="C185" s="726">
        <v>1103.599001</v>
      </c>
      <c r="D185" s="724">
        <v>213</v>
      </c>
      <c r="E185" s="725">
        <v>182.40348299999999</v>
      </c>
      <c r="F185" s="726">
        <v>2505.4567740000002</v>
      </c>
      <c r="G185" s="724">
        <v>53</v>
      </c>
      <c r="H185" s="725">
        <v>105.75572200000001</v>
      </c>
      <c r="I185" s="726">
        <v>1401.857773</v>
      </c>
      <c r="J185" s="724">
        <v>69</v>
      </c>
      <c r="K185" s="725">
        <v>107.979056</v>
      </c>
      <c r="L185" s="726">
        <v>1430.421149</v>
      </c>
      <c r="M185" s="724">
        <v>70</v>
      </c>
    </row>
    <row r="186" spans="1:13" ht="23.25" customHeight="1">
      <c r="A186" s="721" t="s">
        <v>903</v>
      </c>
      <c r="B186" s="723">
        <v>2.4931179999999999</v>
      </c>
      <c r="C186" s="726">
        <v>-7.8457920000000003</v>
      </c>
      <c r="D186" s="724">
        <v>89</v>
      </c>
      <c r="E186" s="725">
        <v>3.779563</v>
      </c>
      <c r="F186" s="726">
        <v>10.438749</v>
      </c>
      <c r="G186" s="724">
        <v>192</v>
      </c>
      <c r="H186" s="725">
        <v>1.2864450000000001</v>
      </c>
      <c r="I186" s="726">
        <v>18.284541000000001</v>
      </c>
      <c r="J186" s="724">
        <v>152</v>
      </c>
      <c r="K186" s="725">
        <v>1.3025119999999999</v>
      </c>
      <c r="L186" s="726">
        <v>18.752976</v>
      </c>
      <c r="M186" s="724">
        <v>151</v>
      </c>
    </row>
    <row r="187" spans="1:13" ht="13.9" customHeight="1">
      <c r="A187" s="721" t="s">
        <v>904</v>
      </c>
      <c r="B187" s="723">
        <v>-249.24492900000001</v>
      </c>
      <c r="C187" s="726">
        <v>-1329.192912</v>
      </c>
      <c r="D187" s="724">
        <v>41</v>
      </c>
      <c r="E187" s="725">
        <v>95.694924</v>
      </c>
      <c r="F187" s="726">
        <v>886.316596</v>
      </c>
      <c r="G187" s="724">
        <v>74</v>
      </c>
      <c r="H187" s="725">
        <v>344.93985300000003</v>
      </c>
      <c r="I187" s="726">
        <v>2215.5095080000001</v>
      </c>
      <c r="J187" s="724">
        <v>61</v>
      </c>
      <c r="K187" s="725">
        <v>356.54262899999998</v>
      </c>
      <c r="L187" s="726">
        <v>2293.8277790000002</v>
      </c>
      <c r="M187" s="724">
        <v>61</v>
      </c>
    </row>
    <row r="188" spans="1:13" ht="14.1" customHeight="1">
      <c r="A188" s="721" t="s">
        <v>385</v>
      </c>
      <c r="B188" s="723">
        <v>-302.97941200000002</v>
      </c>
      <c r="C188" s="726">
        <v>-2514.8859339999999</v>
      </c>
      <c r="D188" s="724">
        <v>30</v>
      </c>
      <c r="E188" s="725">
        <v>52.641914</v>
      </c>
      <c r="F188" s="726">
        <v>336.97909700000002</v>
      </c>
      <c r="G188" s="724">
        <v>100</v>
      </c>
      <c r="H188" s="725">
        <v>355.62132600000001</v>
      </c>
      <c r="I188" s="726">
        <v>2851.8650309999998</v>
      </c>
      <c r="J188" s="724">
        <v>58</v>
      </c>
      <c r="K188" s="725">
        <v>377.77013799999997</v>
      </c>
      <c r="L188" s="726">
        <v>3015.126988</v>
      </c>
      <c r="M188" s="724">
        <v>58</v>
      </c>
    </row>
    <row r="189" spans="1:13" ht="14.25" customHeight="1">
      <c r="A189" s="721" t="s">
        <v>905</v>
      </c>
      <c r="B189" s="723">
        <v>9.4121999999999997E-2</v>
      </c>
      <c r="C189" s="726">
        <v>4.1125439999999998</v>
      </c>
      <c r="D189" s="724">
        <v>120</v>
      </c>
      <c r="E189" s="725">
        <v>2.7019760000000002</v>
      </c>
      <c r="F189" s="726">
        <v>24.051703</v>
      </c>
      <c r="G189" s="724">
        <v>176</v>
      </c>
      <c r="H189" s="725">
        <v>2.6078540000000001</v>
      </c>
      <c r="I189" s="726">
        <v>19.939159</v>
      </c>
      <c r="J189" s="724">
        <v>150</v>
      </c>
      <c r="K189" s="725">
        <v>2.6366580000000002</v>
      </c>
      <c r="L189" s="726">
        <v>20.268419000000002</v>
      </c>
      <c r="M189" s="724">
        <v>150</v>
      </c>
    </row>
    <row r="190" spans="1:13" ht="23.25" customHeight="1">
      <c r="A190" s="721" t="s">
        <v>906</v>
      </c>
      <c r="B190" s="723">
        <v>5.7024720000000002</v>
      </c>
      <c r="C190" s="726">
        <v>17.813746999999999</v>
      </c>
      <c r="D190" s="724">
        <v>139</v>
      </c>
      <c r="E190" s="725">
        <v>6.1592330000000004</v>
      </c>
      <c r="F190" s="726">
        <v>20.277149000000001</v>
      </c>
      <c r="G190" s="724">
        <v>180</v>
      </c>
      <c r="H190" s="725">
        <v>0.45676099999999997</v>
      </c>
      <c r="I190" s="726">
        <v>2.4634019999999999</v>
      </c>
      <c r="J190" s="724">
        <v>188</v>
      </c>
      <c r="K190" s="725">
        <v>0.47900999999999999</v>
      </c>
      <c r="L190" s="726">
        <v>2.6140569999999999</v>
      </c>
      <c r="M190" s="724">
        <v>188</v>
      </c>
    </row>
    <row r="191" spans="1:13" ht="13.9" customHeight="1">
      <c r="A191" s="721" t="s">
        <v>907</v>
      </c>
      <c r="B191" s="723">
        <v>-1.7276050000000001</v>
      </c>
      <c r="C191" s="726">
        <v>-7.8512240000000002</v>
      </c>
      <c r="D191" s="724">
        <v>88</v>
      </c>
      <c r="E191" s="725">
        <v>9.0278999999999998E-2</v>
      </c>
      <c r="F191" s="726">
        <v>3.764615</v>
      </c>
      <c r="G191" s="724">
        <v>203</v>
      </c>
      <c r="H191" s="725">
        <v>1.8178840000000001</v>
      </c>
      <c r="I191" s="726">
        <v>11.615838999999999</v>
      </c>
      <c r="J191" s="724">
        <v>160</v>
      </c>
      <c r="K191" s="725">
        <v>1.8831629999999999</v>
      </c>
      <c r="L191" s="726">
        <v>12.048921</v>
      </c>
      <c r="M191" s="724">
        <v>159</v>
      </c>
    </row>
    <row r="192" spans="1:13" ht="14.1" customHeight="1">
      <c r="A192" s="721" t="s">
        <v>908</v>
      </c>
      <c r="B192" s="723">
        <v>9.22194</v>
      </c>
      <c r="C192" s="726">
        <v>9.1879259999999991</v>
      </c>
      <c r="D192" s="724">
        <v>130</v>
      </c>
      <c r="E192" s="725">
        <v>9.2371920000000003</v>
      </c>
      <c r="F192" s="726">
        <v>9.3688059999999993</v>
      </c>
      <c r="G192" s="724">
        <v>195</v>
      </c>
      <c r="H192" s="725" t="s">
        <v>268</v>
      </c>
      <c r="I192" s="726">
        <v>0.18088000000000001</v>
      </c>
      <c r="J192" s="724">
        <v>214</v>
      </c>
      <c r="K192" s="725" t="s">
        <v>268</v>
      </c>
      <c r="L192" s="726">
        <v>0.190414</v>
      </c>
      <c r="M192" s="724">
        <v>214</v>
      </c>
    </row>
    <row r="193" spans="1:13" ht="14.1" customHeight="1">
      <c r="A193" s="721" t="s">
        <v>415</v>
      </c>
      <c r="B193" s="723">
        <v>167.16154299999999</v>
      </c>
      <c r="C193" s="726">
        <v>1727.285455</v>
      </c>
      <c r="D193" s="724">
        <v>219</v>
      </c>
      <c r="E193" s="725">
        <v>1018.572908</v>
      </c>
      <c r="F193" s="726">
        <v>7926.6975300000004</v>
      </c>
      <c r="G193" s="724">
        <v>30</v>
      </c>
      <c r="H193" s="725">
        <v>851.41136500000005</v>
      </c>
      <c r="I193" s="726">
        <v>6199.4120750000002</v>
      </c>
      <c r="J193" s="724">
        <v>37</v>
      </c>
      <c r="K193" s="725">
        <v>887.08053700000005</v>
      </c>
      <c r="L193" s="726">
        <v>6451.0983530000003</v>
      </c>
      <c r="M193" s="724">
        <v>37</v>
      </c>
    </row>
    <row r="194" spans="1:13" ht="14.1" customHeight="1">
      <c r="A194" s="721" t="s">
        <v>909</v>
      </c>
      <c r="B194" s="723">
        <v>-42.686788</v>
      </c>
      <c r="C194" s="726">
        <v>24.397946999999998</v>
      </c>
      <c r="D194" s="724">
        <v>146</v>
      </c>
      <c r="E194" s="725">
        <v>34.402276000000001</v>
      </c>
      <c r="F194" s="726">
        <v>209.44439700000001</v>
      </c>
      <c r="G194" s="724">
        <v>111</v>
      </c>
      <c r="H194" s="725">
        <v>77.089063999999993</v>
      </c>
      <c r="I194" s="726">
        <v>185.04644999999999</v>
      </c>
      <c r="J194" s="724">
        <v>107</v>
      </c>
      <c r="K194" s="725">
        <v>79.716385000000002</v>
      </c>
      <c r="L194" s="726">
        <v>192.84821199999999</v>
      </c>
      <c r="M194" s="724">
        <v>107</v>
      </c>
    </row>
    <row r="195" spans="1:13" ht="14.1" customHeight="1">
      <c r="A195" s="721" t="s">
        <v>910</v>
      </c>
      <c r="B195" s="723">
        <v>-67.422111000000001</v>
      </c>
      <c r="C195" s="726">
        <v>-429.96194700000001</v>
      </c>
      <c r="D195" s="724">
        <v>52</v>
      </c>
      <c r="E195" s="725">
        <v>18.117182</v>
      </c>
      <c r="F195" s="726">
        <v>134.47429199999999</v>
      </c>
      <c r="G195" s="724">
        <v>120</v>
      </c>
      <c r="H195" s="725">
        <v>85.539293000000001</v>
      </c>
      <c r="I195" s="726">
        <v>564.436239</v>
      </c>
      <c r="J195" s="724">
        <v>90</v>
      </c>
      <c r="K195" s="725">
        <v>89.119488000000004</v>
      </c>
      <c r="L195" s="726">
        <v>585.48539500000004</v>
      </c>
      <c r="M195" s="724">
        <v>89</v>
      </c>
    </row>
    <row r="196" spans="1:13" ht="14.1" customHeight="1">
      <c r="A196" s="721" t="s">
        <v>911</v>
      </c>
      <c r="B196" s="723">
        <v>1.083928</v>
      </c>
      <c r="C196" s="726">
        <v>8.327515</v>
      </c>
      <c r="D196" s="724">
        <v>128</v>
      </c>
      <c r="E196" s="725">
        <v>1.228046</v>
      </c>
      <c r="F196" s="726">
        <v>11.090353</v>
      </c>
      <c r="G196" s="724">
        <v>189</v>
      </c>
      <c r="H196" s="725">
        <v>0.144118</v>
      </c>
      <c r="I196" s="726">
        <v>2.7628379999999999</v>
      </c>
      <c r="J196" s="724">
        <v>185</v>
      </c>
      <c r="K196" s="725">
        <v>0.15237700000000001</v>
      </c>
      <c r="L196" s="726">
        <v>3.059005</v>
      </c>
      <c r="M196" s="724">
        <v>185</v>
      </c>
    </row>
    <row r="197" spans="1:13" ht="14.1" customHeight="1">
      <c r="A197" s="721" t="s">
        <v>912</v>
      </c>
      <c r="B197" s="723">
        <v>6.2805210000000002</v>
      </c>
      <c r="C197" s="726">
        <v>27.654159</v>
      </c>
      <c r="D197" s="724">
        <v>150</v>
      </c>
      <c r="E197" s="725">
        <v>7.3322669999999999</v>
      </c>
      <c r="F197" s="726">
        <v>59.820283000000003</v>
      </c>
      <c r="G197" s="724">
        <v>146</v>
      </c>
      <c r="H197" s="725">
        <v>1.0517460000000001</v>
      </c>
      <c r="I197" s="726">
        <v>32.166124000000003</v>
      </c>
      <c r="J197" s="724">
        <v>141</v>
      </c>
      <c r="K197" s="725">
        <v>1.1069500000000001</v>
      </c>
      <c r="L197" s="726">
        <v>33.063493999999999</v>
      </c>
      <c r="M197" s="724">
        <v>141</v>
      </c>
    </row>
    <row r="198" spans="1:13" ht="14.1" customHeight="1">
      <c r="A198" s="721" t="s">
        <v>913</v>
      </c>
      <c r="B198" s="723">
        <v>-346.19608499999998</v>
      </c>
      <c r="C198" s="726">
        <v>-17.248462</v>
      </c>
      <c r="D198" s="724">
        <v>81</v>
      </c>
      <c r="E198" s="725">
        <v>3049.6031750000002</v>
      </c>
      <c r="F198" s="726">
        <v>24278.733425999999</v>
      </c>
      <c r="G198" s="724">
        <v>14</v>
      </c>
      <c r="H198" s="725">
        <v>3395.7992599999998</v>
      </c>
      <c r="I198" s="726">
        <v>24295.981887999998</v>
      </c>
      <c r="J198" s="724">
        <v>18</v>
      </c>
      <c r="K198" s="725">
        <v>3423.647508</v>
      </c>
      <c r="L198" s="726">
        <v>24469.953029</v>
      </c>
      <c r="M198" s="724">
        <v>18</v>
      </c>
    </row>
    <row r="199" spans="1:13" ht="14.1" customHeight="1">
      <c r="A199" s="721" t="s">
        <v>914</v>
      </c>
      <c r="B199" s="723">
        <v>35.656758000000004</v>
      </c>
      <c r="C199" s="726">
        <v>333.33119900000003</v>
      </c>
      <c r="D199" s="724">
        <v>196</v>
      </c>
      <c r="E199" s="725">
        <v>39.319988000000002</v>
      </c>
      <c r="F199" s="726">
        <v>407.85195599999997</v>
      </c>
      <c r="G199" s="724">
        <v>92</v>
      </c>
      <c r="H199" s="725">
        <v>3.66323</v>
      </c>
      <c r="I199" s="726">
        <v>74.520757000000003</v>
      </c>
      <c r="J199" s="724">
        <v>123</v>
      </c>
      <c r="K199" s="725">
        <v>3.6905939999999999</v>
      </c>
      <c r="L199" s="726">
        <v>74.764443999999997</v>
      </c>
      <c r="M199" s="724">
        <v>123</v>
      </c>
    </row>
    <row r="200" spans="1:13" ht="14.1" customHeight="1">
      <c r="A200" s="721" t="s">
        <v>915</v>
      </c>
      <c r="B200" s="723">
        <v>-519.774766</v>
      </c>
      <c r="C200" s="726">
        <v>-3830.5184340000001</v>
      </c>
      <c r="D200" s="724">
        <v>25</v>
      </c>
      <c r="E200" s="725">
        <v>41.067095000000002</v>
      </c>
      <c r="F200" s="726">
        <v>378.99015100000003</v>
      </c>
      <c r="G200" s="724">
        <v>96</v>
      </c>
      <c r="H200" s="725">
        <v>560.84186099999999</v>
      </c>
      <c r="I200" s="726">
        <v>4209.5085849999996</v>
      </c>
      <c r="J200" s="724">
        <v>47</v>
      </c>
      <c r="K200" s="725">
        <v>569.22315400000002</v>
      </c>
      <c r="L200" s="726">
        <v>4270.5758690000002</v>
      </c>
      <c r="M200" s="724">
        <v>47</v>
      </c>
    </row>
    <row r="201" spans="1:13" ht="14.1" customHeight="1">
      <c r="A201" s="721" t="s">
        <v>916</v>
      </c>
      <c r="B201" s="723">
        <v>-145.804191</v>
      </c>
      <c r="C201" s="726">
        <v>-1949.631523</v>
      </c>
      <c r="D201" s="724">
        <v>35</v>
      </c>
      <c r="E201" s="725">
        <v>20.823927000000001</v>
      </c>
      <c r="F201" s="726">
        <v>254.14171200000001</v>
      </c>
      <c r="G201" s="724">
        <v>107</v>
      </c>
      <c r="H201" s="725">
        <v>166.628118</v>
      </c>
      <c r="I201" s="726">
        <v>2203.7732350000001</v>
      </c>
      <c r="J201" s="724">
        <v>62</v>
      </c>
      <c r="K201" s="725">
        <v>170.35264900000001</v>
      </c>
      <c r="L201" s="726">
        <v>2228.57996</v>
      </c>
      <c r="M201" s="724">
        <v>62</v>
      </c>
    </row>
    <row r="202" spans="1:13" ht="14.1" customHeight="1">
      <c r="A202" s="721" t="s">
        <v>917</v>
      </c>
      <c r="B202" s="723">
        <v>1.294983</v>
      </c>
      <c r="C202" s="726">
        <v>9.9110209999999999</v>
      </c>
      <c r="D202" s="724">
        <v>132</v>
      </c>
      <c r="E202" s="725">
        <v>1.5508960000000001</v>
      </c>
      <c r="F202" s="726">
        <v>10.993169</v>
      </c>
      <c r="G202" s="724">
        <v>191</v>
      </c>
      <c r="H202" s="725">
        <v>0.255913</v>
      </c>
      <c r="I202" s="726">
        <v>1.0821480000000001</v>
      </c>
      <c r="J202" s="724">
        <v>196</v>
      </c>
      <c r="K202" s="725">
        <v>0.26292300000000002</v>
      </c>
      <c r="L202" s="726">
        <v>1.120352</v>
      </c>
      <c r="M202" s="724">
        <v>196</v>
      </c>
    </row>
    <row r="203" spans="1:13" ht="14.1" customHeight="1">
      <c r="A203" s="721" t="s">
        <v>918</v>
      </c>
      <c r="B203" s="723">
        <v>3.6403940000000001</v>
      </c>
      <c r="C203" s="726">
        <v>23.559213</v>
      </c>
      <c r="D203" s="724">
        <v>143</v>
      </c>
      <c r="E203" s="725">
        <v>3.6418010000000001</v>
      </c>
      <c r="F203" s="726">
        <v>23.968029999999999</v>
      </c>
      <c r="G203" s="724">
        <v>177</v>
      </c>
      <c r="H203" s="725" t="s">
        <v>268</v>
      </c>
      <c r="I203" s="726">
        <v>0.40881699999999999</v>
      </c>
      <c r="J203" s="724">
        <v>206</v>
      </c>
      <c r="K203" s="725" t="s">
        <v>268</v>
      </c>
      <c r="L203" s="726">
        <v>0.42935499999999999</v>
      </c>
      <c r="M203" s="724">
        <v>207</v>
      </c>
    </row>
    <row r="204" spans="1:13" ht="14.1" customHeight="1">
      <c r="A204" s="721" t="s">
        <v>411</v>
      </c>
      <c r="B204" s="723">
        <v>-1423.2801489999999</v>
      </c>
      <c r="C204" s="726">
        <v>-7743.7504600000002</v>
      </c>
      <c r="D204" s="724">
        <v>17</v>
      </c>
      <c r="E204" s="725">
        <v>564.54553499999997</v>
      </c>
      <c r="F204" s="726">
        <v>3741.2363850000002</v>
      </c>
      <c r="G204" s="724">
        <v>44</v>
      </c>
      <c r="H204" s="725">
        <v>1987.8256839999999</v>
      </c>
      <c r="I204" s="726">
        <v>11484.986844999999</v>
      </c>
      <c r="J204" s="724">
        <v>26</v>
      </c>
      <c r="K204" s="725">
        <v>2012.6803540000001</v>
      </c>
      <c r="L204" s="726">
        <v>11634.184588</v>
      </c>
      <c r="M204" s="724">
        <v>26</v>
      </c>
    </row>
    <row r="205" spans="1:13" ht="14.1" customHeight="1">
      <c r="A205" s="721" t="s">
        <v>919</v>
      </c>
      <c r="B205" s="723">
        <v>3.642131</v>
      </c>
      <c r="C205" s="726">
        <v>34.823991999999997</v>
      </c>
      <c r="D205" s="724">
        <v>156</v>
      </c>
      <c r="E205" s="725">
        <v>3.64472</v>
      </c>
      <c r="F205" s="726">
        <v>34.827866999999998</v>
      </c>
      <c r="G205" s="724">
        <v>165</v>
      </c>
      <c r="H205" s="725" t="s">
        <v>268</v>
      </c>
      <c r="I205" s="726" t="s">
        <v>268</v>
      </c>
      <c r="J205" s="724">
        <v>229</v>
      </c>
      <c r="K205" s="725" t="s">
        <v>268</v>
      </c>
      <c r="L205" s="726" t="s">
        <v>268</v>
      </c>
      <c r="M205" s="724">
        <v>229</v>
      </c>
    </row>
    <row r="206" spans="1:13" ht="14.1" customHeight="1">
      <c r="A206" s="721" t="s">
        <v>381</v>
      </c>
      <c r="B206" s="723">
        <v>606.26058899999998</v>
      </c>
      <c r="C206" s="726">
        <v>2425.0538919999999</v>
      </c>
      <c r="D206" s="724">
        <v>223</v>
      </c>
      <c r="E206" s="725">
        <v>2425.3969489999999</v>
      </c>
      <c r="F206" s="726">
        <v>15750.009677</v>
      </c>
      <c r="G206" s="724">
        <v>21</v>
      </c>
      <c r="H206" s="725">
        <v>1819.13636</v>
      </c>
      <c r="I206" s="726">
        <v>13324.955785</v>
      </c>
      <c r="J206" s="724">
        <v>23</v>
      </c>
      <c r="K206" s="725">
        <v>1893.0055219999999</v>
      </c>
      <c r="L206" s="726">
        <v>13796.550703999999</v>
      </c>
      <c r="M206" s="724">
        <v>23</v>
      </c>
    </row>
    <row r="207" spans="1:13" ht="14.1" customHeight="1">
      <c r="A207" s="721" t="s">
        <v>920</v>
      </c>
      <c r="B207" s="723">
        <v>-226.921548</v>
      </c>
      <c r="C207" s="726">
        <v>-1645.7734049999999</v>
      </c>
      <c r="D207" s="724">
        <v>36</v>
      </c>
      <c r="E207" s="725">
        <v>22.490411999999999</v>
      </c>
      <c r="F207" s="726">
        <v>190.19435100000001</v>
      </c>
      <c r="G207" s="724">
        <v>114</v>
      </c>
      <c r="H207" s="725">
        <v>249.41195999999999</v>
      </c>
      <c r="I207" s="726">
        <v>1835.967756</v>
      </c>
      <c r="J207" s="724">
        <v>63</v>
      </c>
      <c r="K207" s="725">
        <v>260.46267599999999</v>
      </c>
      <c r="L207" s="726">
        <v>1914.3819209999999</v>
      </c>
      <c r="M207" s="724">
        <v>63</v>
      </c>
    </row>
    <row r="208" spans="1:13" ht="14.1" customHeight="1">
      <c r="A208" s="721" t="s">
        <v>921</v>
      </c>
      <c r="B208" s="723">
        <v>-0.62802000000000002</v>
      </c>
      <c r="C208" s="726">
        <v>-4.7621079999999996</v>
      </c>
      <c r="D208" s="724">
        <v>90</v>
      </c>
      <c r="E208" s="725">
        <v>0.13157099999999999</v>
      </c>
      <c r="F208" s="726">
        <v>1.2387410000000001</v>
      </c>
      <c r="G208" s="724">
        <v>216</v>
      </c>
      <c r="H208" s="725">
        <v>0.75959100000000002</v>
      </c>
      <c r="I208" s="726">
        <v>6.0008489999999997</v>
      </c>
      <c r="J208" s="724">
        <v>169</v>
      </c>
      <c r="K208" s="725">
        <v>0.79436899999999999</v>
      </c>
      <c r="L208" s="726">
        <v>6.1694269999999998</v>
      </c>
      <c r="M208" s="724">
        <v>169</v>
      </c>
    </row>
    <row r="209" spans="1:13" ht="14.1" customHeight="1">
      <c r="A209" s="721" t="s">
        <v>922</v>
      </c>
      <c r="B209" s="723">
        <v>12.884622</v>
      </c>
      <c r="C209" s="726">
        <v>96.964507999999995</v>
      </c>
      <c r="D209" s="724">
        <v>176</v>
      </c>
      <c r="E209" s="725">
        <v>14.769304</v>
      </c>
      <c r="F209" s="726">
        <v>110.186943</v>
      </c>
      <c r="G209" s="724">
        <v>128</v>
      </c>
      <c r="H209" s="725">
        <v>1.884682</v>
      </c>
      <c r="I209" s="726">
        <v>13.222435000000001</v>
      </c>
      <c r="J209" s="724">
        <v>158</v>
      </c>
      <c r="K209" s="725">
        <v>1.9939150000000001</v>
      </c>
      <c r="L209" s="726">
        <v>13.868753999999999</v>
      </c>
      <c r="M209" s="724">
        <v>158</v>
      </c>
    </row>
    <row r="210" spans="1:13" ht="14.1" customHeight="1">
      <c r="A210" s="721" t="s">
        <v>923</v>
      </c>
      <c r="B210" s="723">
        <v>99.236678999999995</v>
      </c>
      <c r="C210" s="726">
        <v>663.91502300000002</v>
      </c>
      <c r="D210" s="724">
        <v>210</v>
      </c>
      <c r="E210" s="725">
        <v>99.886908000000005</v>
      </c>
      <c r="F210" s="726">
        <v>668.79127400000004</v>
      </c>
      <c r="G210" s="724">
        <v>80</v>
      </c>
      <c r="H210" s="725">
        <v>0.65022899999999995</v>
      </c>
      <c r="I210" s="726">
        <v>4.8762509999999999</v>
      </c>
      <c r="J210" s="724">
        <v>178</v>
      </c>
      <c r="K210" s="725">
        <v>0.66790300000000002</v>
      </c>
      <c r="L210" s="726">
        <v>5.0944739999999999</v>
      </c>
      <c r="M210" s="724">
        <v>176</v>
      </c>
    </row>
    <row r="211" spans="1:13" ht="14.1" customHeight="1">
      <c r="A211" s="721" t="s">
        <v>924</v>
      </c>
      <c r="B211" s="723" t="s">
        <v>268</v>
      </c>
      <c r="C211" s="726" t="s">
        <v>268</v>
      </c>
      <c r="D211" s="724">
        <v>104</v>
      </c>
      <c r="E211" s="725" t="s">
        <v>268</v>
      </c>
      <c r="F211" s="726">
        <v>5.9621E-2</v>
      </c>
      <c r="G211" s="724">
        <v>227</v>
      </c>
      <c r="H211" s="725" t="s">
        <v>268</v>
      </c>
      <c r="I211" s="726" t="s">
        <v>268</v>
      </c>
      <c r="J211" s="724">
        <v>223</v>
      </c>
      <c r="K211" s="725" t="s">
        <v>268</v>
      </c>
      <c r="L211" s="726" t="s">
        <v>268</v>
      </c>
      <c r="M211" s="724">
        <v>223</v>
      </c>
    </row>
    <row r="212" spans="1:13" ht="14.1" customHeight="1">
      <c r="A212" s="721" t="s">
        <v>925</v>
      </c>
      <c r="B212" s="723">
        <v>10.495977999999999</v>
      </c>
      <c r="C212" s="726">
        <v>83.797090999999995</v>
      </c>
      <c r="D212" s="724">
        <v>172</v>
      </c>
      <c r="E212" s="725">
        <v>11.146274</v>
      </c>
      <c r="F212" s="726">
        <v>86.340124000000003</v>
      </c>
      <c r="G212" s="724">
        <v>136</v>
      </c>
      <c r="H212" s="725">
        <v>0.65029599999999999</v>
      </c>
      <c r="I212" s="726">
        <v>2.5430329999999999</v>
      </c>
      <c r="J212" s="724">
        <v>187</v>
      </c>
      <c r="K212" s="725">
        <v>0.66103900000000004</v>
      </c>
      <c r="L212" s="726">
        <v>2.6243069999999999</v>
      </c>
      <c r="M212" s="724">
        <v>187</v>
      </c>
    </row>
    <row r="213" spans="1:13" ht="14.1" customHeight="1">
      <c r="A213" s="721" t="s">
        <v>926</v>
      </c>
      <c r="B213" s="723">
        <v>4.5487120000000001</v>
      </c>
      <c r="C213" s="726">
        <v>16.613379999999999</v>
      </c>
      <c r="D213" s="724">
        <v>137</v>
      </c>
      <c r="E213" s="725">
        <v>5.4453670000000001</v>
      </c>
      <c r="F213" s="726">
        <v>22.312916000000001</v>
      </c>
      <c r="G213" s="724">
        <v>178</v>
      </c>
      <c r="H213" s="725">
        <v>0.89665499999999998</v>
      </c>
      <c r="I213" s="726">
        <v>5.6995360000000002</v>
      </c>
      <c r="J213" s="724">
        <v>170</v>
      </c>
      <c r="K213" s="725">
        <v>0.90915699999999999</v>
      </c>
      <c r="L213" s="726">
        <v>5.7911339999999996</v>
      </c>
      <c r="M213" s="724">
        <v>170</v>
      </c>
    </row>
    <row r="214" spans="1:13" ht="14.1" customHeight="1">
      <c r="A214" s="721" t="s">
        <v>927</v>
      </c>
      <c r="B214" s="723">
        <v>53.065857000000001</v>
      </c>
      <c r="C214" s="726">
        <v>226.50179700000001</v>
      </c>
      <c r="D214" s="724">
        <v>188</v>
      </c>
      <c r="E214" s="725">
        <v>56.632595000000002</v>
      </c>
      <c r="F214" s="726">
        <v>268.316981</v>
      </c>
      <c r="G214" s="724">
        <v>105</v>
      </c>
      <c r="H214" s="725">
        <v>3.566738</v>
      </c>
      <c r="I214" s="726">
        <v>41.815184000000002</v>
      </c>
      <c r="J214" s="724">
        <v>135</v>
      </c>
      <c r="K214" s="725">
        <v>3.9854780000000001</v>
      </c>
      <c r="L214" s="726">
        <v>45.202264999999997</v>
      </c>
      <c r="M214" s="724">
        <v>134</v>
      </c>
    </row>
    <row r="215" spans="1:13" ht="14.1" customHeight="1">
      <c r="A215" s="721" t="s">
        <v>928</v>
      </c>
      <c r="B215" s="723">
        <v>8.2353999999999997E-2</v>
      </c>
      <c r="C215" s="726">
        <v>0.55079699999999998</v>
      </c>
      <c r="D215" s="724">
        <v>112</v>
      </c>
      <c r="E215" s="725">
        <v>8.2755999999999996E-2</v>
      </c>
      <c r="F215" s="726">
        <v>0.56995499999999999</v>
      </c>
      <c r="G215" s="724">
        <v>221</v>
      </c>
      <c r="H215" s="725" t="s">
        <v>268</v>
      </c>
      <c r="I215" s="726" t="s">
        <v>268</v>
      </c>
      <c r="J215" s="724">
        <v>222</v>
      </c>
      <c r="K215" s="725" t="s">
        <v>268</v>
      </c>
      <c r="L215" s="726" t="s">
        <v>268</v>
      </c>
      <c r="M215" s="724">
        <v>222</v>
      </c>
    </row>
    <row r="216" spans="1:13" ht="14.1" customHeight="1">
      <c r="A216" s="721" t="s">
        <v>382</v>
      </c>
      <c r="B216" s="723">
        <v>-518.81686100000002</v>
      </c>
      <c r="C216" s="726">
        <v>-4476.9276600000003</v>
      </c>
      <c r="D216" s="724">
        <v>22</v>
      </c>
      <c r="E216" s="725">
        <v>829.98209399999996</v>
      </c>
      <c r="F216" s="726">
        <v>5382.2224210000004</v>
      </c>
      <c r="G216" s="724">
        <v>37</v>
      </c>
      <c r="H216" s="725">
        <v>1348.798955</v>
      </c>
      <c r="I216" s="726">
        <v>9859.1500809999998</v>
      </c>
      <c r="J216" s="724">
        <v>28</v>
      </c>
      <c r="K216" s="725">
        <v>1381.90471</v>
      </c>
      <c r="L216" s="726">
        <v>10123.280285999999</v>
      </c>
      <c r="M216" s="724">
        <v>29</v>
      </c>
    </row>
    <row r="217" spans="1:13" ht="14.1" customHeight="1">
      <c r="A217" s="721" t="s">
        <v>386</v>
      </c>
      <c r="B217" s="723">
        <v>-7912.0253240000002</v>
      </c>
      <c r="C217" s="726">
        <v>-55745.320931000002</v>
      </c>
      <c r="D217" s="724">
        <v>6</v>
      </c>
      <c r="E217" s="725">
        <v>2691.403174</v>
      </c>
      <c r="F217" s="726">
        <v>30723.594201</v>
      </c>
      <c r="G217" s="724">
        <v>10</v>
      </c>
      <c r="H217" s="725">
        <v>10603.428497999999</v>
      </c>
      <c r="I217" s="726">
        <v>86468.915131999995</v>
      </c>
      <c r="J217" s="724">
        <v>9</v>
      </c>
      <c r="K217" s="725">
        <v>10636.642225</v>
      </c>
      <c r="L217" s="726">
        <v>86701.196502999999</v>
      </c>
      <c r="M217" s="724">
        <v>9</v>
      </c>
    </row>
    <row r="218" spans="1:13" ht="14.1" customHeight="1">
      <c r="A218" s="721" t="s">
        <v>929</v>
      </c>
      <c r="B218" s="723">
        <v>-1.1057129999999999</v>
      </c>
      <c r="C218" s="726">
        <v>-3.7542599999999999</v>
      </c>
      <c r="D218" s="724">
        <v>92</v>
      </c>
      <c r="E218" s="725">
        <v>0.21368400000000001</v>
      </c>
      <c r="F218" s="726">
        <v>1.644031</v>
      </c>
      <c r="G218" s="724">
        <v>211</v>
      </c>
      <c r="H218" s="725">
        <v>1.3193969999999999</v>
      </c>
      <c r="I218" s="726">
        <v>5.3982910000000004</v>
      </c>
      <c r="J218" s="724">
        <v>172</v>
      </c>
      <c r="K218" s="725">
        <v>1.3869830000000001</v>
      </c>
      <c r="L218" s="726">
        <v>5.7370029999999996</v>
      </c>
      <c r="M218" s="724">
        <v>171</v>
      </c>
    </row>
    <row r="219" spans="1:13" ht="24.75" customHeight="1">
      <c r="A219" s="721" t="s">
        <v>400</v>
      </c>
      <c r="B219" s="723">
        <v>-14569.301356</v>
      </c>
      <c r="C219" s="726">
        <v>-70794.371625999993</v>
      </c>
      <c r="D219" s="724">
        <v>5</v>
      </c>
      <c r="E219" s="725">
        <v>4936.4518250000001</v>
      </c>
      <c r="F219" s="726">
        <v>30693.675885000001</v>
      </c>
      <c r="G219" s="724">
        <v>11</v>
      </c>
      <c r="H219" s="725">
        <v>19505.753181</v>
      </c>
      <c r="I219" s="726">
        <v>101488.047511</v>
      </c>
      <c r="J219" s="724">
        <v>5</v>
      </c>
      <c r="K219" s="725">
        <v>19954.180284999999</v>
      </c>
      <c r="L219" s="726">
        <v>103429.91756099999</v>
      </c>
      <c r="M219" s="724">
        <v>5</v>
      </c>
    </row>
    <row r="220" spans="1:13" ht="13.9" customHeight="1">
      <c r="A220" s="721" t="s">
        <v>930</v>
      </c>
      <c r="B220" s="723">
        <v>7.0666399999999996</v>
      </c>
      <c r="C220" s="726">
        <v>20.645206999999999</v>
      </c>
      <c r="D220" s="724">
        <v>140</v>
      </c>
      <c r="E220" s="725">
        <v>7.0701299999999998</v>
      </c>
      <c r="F220" s="726">
        <v>21.038243000000001</v>
      </c>
      <c r="G220" s="724">
        <v>179</v>
      </c>
      <c r="H220" s="725" t="s">
        <v>268</v>
      </c>
      <c r="I220" s="726">
        <v>0.393036</v>
      </c>
      <c r="J220" s="724">
        <v>207</v>
      </c>
      <c r="K220" s="725" t="s">
        <v>268</v>
      </c>
      <c r="L220" s="726">
        <v>0.40621600000000002</v>
      </c>
      <c r="M220" s="724">
        <v>208</v>
      </c>
    </row>
    <row r="221" spans="1:13" ht="14.1" customHeight="1">
      <c r="A221" s="721" t="s">
        <v>931</v>
      </c>
      <c r="B221" s="723">
        <v>-2.6299839999999999</v>
      </c>
      <c r="C221" s="726">
        <v>-55.783585000000002</v>
      </c>
      <c r="D221" s="724">
        <v>76</v>
      </c>
      <c r="E221" s="725">
        <v>14.466422</v>
      </c>
      <c r="F221" s="726">
        <v>114.322382</v>
      </c>
      <c r="G221" s="724">
        <v>127</v>
      </c>
      <c r="H221" s="725">
        <v>17.096406000000002</v>
      </c>
      <c r="I221" s="726">
        <v>170.10596699999999</v>
      </c>
      <c r="J221" s="724">
        <v>110</v>
      </c>
      <c r="K221" s="725">
        <v>17.498695000000001</v>
      </c>
      <c r="L221" s="726">
        <v>174.958035</v>
      </c>
      <c r="M221" s="724">
        <v>111</v>
      </c>
    </row>
    <row r="222" spans="1:13" ht="14.1" customHeight="1">
      <c r="A222" s="721" t="s">
        <v>416</v>
      </c>
      <c r="B222" s="723">
        <v>-6681.7159309999997</v>
      </c>
      <c r="C222" s="726">
        <v>-35600.928813999999</v>
      </c>
      <c r="D222" s="724">
        <v>11</v>
      </c>
      <c r="E222" s="725">
        <v>1431.538581</v>
      </c>
      <c r="F222" s="726">
        <v>11332.250468</v>
      </c>
      <c r="G222" s="724">
        <v>22</v>
      </c>
      <c r="H222" s="725">
        <v>8113.2545120000004</v>
      </c>
      <c r="I222" s="726">
        <v>46933.179281999997</v>
      </c>
      <c r="J222" s="724">
        <v>12</v>
      </c>
      <c r="K222" s="725">
        <v>8401.6810359999999</v>
      </c>
      <c r="L222" s="726">
        <v>48675.09734</v>
      </c>
      <c r="M222" s="724">
        <v>12</v>
      </c>
    </row>
    <row r="223" spans="1:13" ht="14.1" customHeight="1">
      <c r="A223" s="721" t="s">
        <v>932</v>
      </c>
      <c r="B223" s="723">
        <v>0.97576499999999999</v>
      </c>
      <c r="C223" s="726">
        <v>10.491790999999999</v>
      </c>
      <c r="D223" s="724">
        <v>133</v>
      </c>
      <c r="E223" s="725">
        <v>0.97677999999999998</v>
      </c>
      <c r="F223" s="726">
        <v>11.859821</v>
      </c>
      <c r="G223" s="724">
        <v>188</v>
      </c>
      <c r="H223" s="725" t="s">
        <v>268</v>
      </c>
      <c r="I223" s="726">
        <v>1.3680300000000001</v>
      </c>
      <c r="J223" s="724">
        <v>193</v>
      </c>
      <c r="K223" s="725" t="s">
        <v>268</v>
      </c>
      <c r="L223" s="726">
        <v>1.3842179999999999</v>
      </c>
      <c r="M223" s="724">
        <v>193</v>
      </c>
    </row>
    <row r="224" spans="1:13" ht="14.1" customHeight="1">
      <c r="A224" s="721" t="s">
        <v>933</v>
      </c>
      <c r="B224" s="723">
        <v>1.45807</v>
      </c>
      <c r="C224" s="726">
        <v>88.491866000000002</v>
      </c>
      <c r="D224" s="724">
        <v>173</v>
      </c>
      <c r="E224" s="725">
        <v>10.575124000000001</v>
      </c>
      <c r="F224" s="726">
        <v>136.87103200000001</v>
      </c>
      <c r="G224" s="724">
        <v>118</v>
      </c>
      <c r="H224" s="725">
        <v>9.1170539999999995</v>
      </c>
      <c r="I224" s="726">
        <v>48.379165999999998</v>
      </c>
      <c r="J224" s="724">
        <v>133</v>
      </c>
      <c r="K224" s="725">
        <v>10.2895</v>
      </c>
      <c r="L224" s="726">
        <v>53.312795999999999</v>
      </c>
      <c r="M224" s="724">
        <v>132</v>
      </c>
    </row>
    <row r="225" spans="1:13" ht="14.1" customHeight="1">
      <c r="A225" s="721" t="s">
        <v>934</v>
      </c>
      <c r="B225" s="723" t="s">
        <v>268</v>
      </c>
      <c r="C225" s="726">
        <v>-5.1976000000000001E-2</v>
      </c>
      <c r="D225" s="724">
        <v>101</v>
      </c>
      <c r="E225" s="725" t="s">
        <v>268</v>
      </c>
      <c r="F225" s="726" t="s">
        <v>268</v>
      </c>
      <c r="G225" s="724">
        <v>231</v>
      </c>
      <c r="H225" s="725" t="s">
        <v>268</v>
      </c>
      <c r="I225" s="726">
        <v>5.4059999999999997E-2</v>
      </c>
      <c r="J225" s="724">
        <v>220</v>
      </c>
      <c r="K225" s="725" t="s">
        <v>268</v>
      </c>
      <c r="L225" s="726">
        <v>5.4059999999999997E-2</v>
      </c>
      <c r="M225" s="724">
        <v>220</v>
      </c>
    </row>
    <row r="226" spans="1:13" ht="14.1" customHeight="1">
      <c r="A226" s="721" t="s">
        <v>935</v>
      </c>
      <c r="B226" s="723">
        <v>2.2023929999999998</v>
      </c>
      <c r="C226" s="726">
        <v>5.2931499999999998</v>
      </c>
      <c r="D226" s="724">
        <v>121</v>
      </c>
      <c r="E226" s="725">
        <v>2.4608300000000001</v>
      </c>
      <c r="F226" s="726">
        <v>7.5094969999999996</v>
      </c>
      <c r="G226" s="724">
        <v>197</v>
      </c>
      <c r="H226" s="725">
        <v>0.25843699999999997</v>
      </c>
      <c r="I226" s="726">
        <v>2.2163469999999998</v>
      </c>
      <c r="J226" s="724">
        <v>189</v>
      </c>
      <c r="K226" s="725">
        <v>0.286632</v>
      </c>
      <c r="L226" s="726">
        <v>2.4544869999999999</v>
      </c>
      <c r="M226" s="724">
        <v>189</v>
      </c>
    </row>
    <row r="227" spans="1:13" ht="14.1" customHeight="1">
      <c r="A227" s="721" t="s">
        <v>936</v>
      </c>
      <c r="B227" s="723">
        <v>19.063551</v>
      </c>
      <c r="C227" s="726">
        <v>186.26559</v>
      </c>
      <c r="D227" s="724">
        <v>186</v>
      </c>
      <c r="E227" s="725">
        <v>251.85770199999999</v>
      </c>
      <c r="F227" s="726">
        <v>1797.1379770000001</v>
      </c>
      <c r="G227" s="724">
        <v>57</v>
      </c>
      <c r="H227" s="725">
        <v>232.794151</v>
      </c>
      <c r="I227" s="726">
        <v>1610.8723869999999</v>
      </c>
      <c r="J227" s="724">
        <v>66</v>
      </c>
      <c r="K227" s="725">
        <v>246.086849</v>
      </c>
      <c r="L227" s="726">
        <v>1701.006112</v>
      </c>
      <c r="M227" s="724">
        <v>66</v>
      </c>
    </row>
    <row r="228" spans="1:13" ht="14.1" customHeight="1">
      <c r="A228" s="721" t="s">
        <v>937</v>
      </c>
      <c r="B228" s="723">
        <v>-38.250498999999998</v>
      </c>
      <c r="C228" s="726">
        <v>-312.889186</v>
      </c>
      <c r="D228" s="724">
        <v>57</v>
      </c>
      <c r="E228" s="725">
        <v>36.418585</v>
      </c>
      <c r="F228" s="726">
        <v>317.83133099999998</v>
      </c>
      <c r="G228" s="724">
        <v>102</v>
      </c>
      <c r="H228" s="725">
        <v>74.669083999999998</v>
      </c>
      <c r="I228" s="726">
        <v>630.72051699999997</v>
      </c>
      <c r="J228" s="724">
        <v>85</v>
      </c>
      <c r="K228" s="725">
        <v>77.531609000000003</v>
      </c>
      <c r="L228" s="726">
        <v>649.94247800000005</v>
      </c>
      <c r="M228" s="724">
        <v>85</v>
      </c>
    </row>
    <row r="229" spans="1:13" ht="14.1" customHeight="1">
      <c r="A229" s="721" t="s">
        <v>938</v>
      </c>
      <c r="B229" s="723">
        <v>138.636357</v>
      </c>
      <c r="C229" s="726">
        <v>544.59277799999995</v>
      </c>
      <c r="D229" s="724">
        <v>205</v>
      </c>
      <c r="E229" s="725">
        <v>1460.8417400000001</v>
      </c>
      <c r="F229" s="726">
        <v>10095.213033</v>
      </c>
      <c r="G229" s="724">
        <v>25</v>
      </c>
      <c r="H229" s="725">
        <v>1322.205383</v>
      </c>
      <c r="I229" s="726">
        <v>9550.6202549999998</v>
      </c>
      <c r="J229" s="724">
        <v>29</v>
      </c>
      <c r="K229" s="725">
        <v>1414.04846</v>
      </c>
      <c r="L229" s="726">
        <v>10167.033674</v>
      </c>
      <c r="M229" s="724">
        <v>28</v>
      </c>
    </row>
    <row r="230" spans="1:13" ht="14.1" customHeight="1">
      <c r="A230" s="721" t="s">
        <v>939</v>
      </c>
      <c r="B230" s="723">
        <v>3.1645560000000001</v>
      </c>
      <c r="C230" s="726">
        <v>25.467032</v>
      </c>
      <c r="D230" s="724">
        <v>147</v>
      </c>
      <c r="E230" s="725">
        <v>4.8308809999999998</v>
      </c>
      <c r="F230" s="726">
        <v>60.230862000000002</v>
      </c>
      <c r="G230" s="724">
        <v>145</v>
      </c>
      <c r="H230" s="725">
        <v>1.6663250000000001</v>
      </c>
      <c r="I230" s="726">
        <v>34.763829999999999</v>
      </c>
      <c r="J230" s="724">
        <v>140</v>
      </c>
      <c r="K230" s="725">
        <v>1.6899550000000001</v>
      </c>
      <c r="L230" s="726">
        <v>35.977939999999997</v>
      </c>
      <c r="M230" s="724">
        <v>140</v>
      </c>
    </row>
    <row r="231" spans="1:13" ht="14.1" customHeight="1">
      <c r="A231" s="721" t="s">
        <v>940</v>
      </c>
      <c r="B231" s="723">
        <v>59.036231999999998</v>
      </c>
      <c r="C231" s="726">
        <v>397.03001799999998</v>
      </c>
      <c r="D231" s="724">
        <v>200</v>
      </c>
      <c r="E231" s="725">
        <v>59.682200000000002</v>
      </c>
      <c r="F231" s="726">
        <v>402.46317499999998</v>
      </c>
      <c r="G231" s="724">
        <v>94</v>
      </c>
      <c r="H231" s="725">
        <v>0.64596799999999999</v>
      </c>
      <c r="I231" s="726">
        <v>5.4331569999999996</v>
      </c>
      <c r="J231" s="724">
        <v>171</v>
      </c>
      <c r="K231" s="725">
        <v>0.66715500000000005</v>
      </c>
      <c r="L231" s="726">
        <v>5.5640369999999999</v>
      </c>
      <c r="M231" s="724">
        <v>172</v>
      </c>
    </row>
    <row r="232" spans="1:13" ht="14.1" customHeight="1">
      <c r="A232" s="721" t="s">
        <v>941</v>
      </c>
      <c r="B232" s="723">
        <v>0.108054</v>
      </c>
      <c r="C232" s="726">
        <v>1.8948970000000001</v>
      </c>
      <c r="D232" s="724">
        <v>115</v>
      </c>
      <c r="E232" s="725">
        <v>0.108087</v>
      </c>
      <c r="F232" s="726">
        <v>1.9103220000000001</v>
      </c>
      <c r="G232" s="724">
        <v>210</v>
      </c>
      <c r="H232" s="725" t="s">
        <v>268</v>
      </c>
      <c r="I232" s="726" t="s">
        <v>268</v>
      </c>
      <c r="J232" s="724">
        <v>224</v>
      </c>
      <c r="K232" s="725" t="s">
        <v>268</v>
      </c>
      <c r="L232" s="726" t="s">
        <v>268</v>
      </c>
      <c r="M232" s="724">
        <v>224</v>
      </c>
    </row>
    <row r="233" spans="1:13" ht="24" customHeight="1">
      <c r="A233" s="721" t="s">
        <v>942</v>
      </c>
      <c r="B233" s="723">
        <v>-18.388539999999999</v>
      </c>
      <c r="C233" s="726">
        <v>-50.549410999999999</v>
      </c>
      <c r="D233" s="724">
        <v>77</v>
      </c>
      <c r="E233" s="725">
        <v>9.2206949999999992</v>
      </c>
      <c r="F233" s="726">
        <v>72.122377</v>
      </c>
      <c r="G233" s="724">
        <v>143</v>
      </c>
      <c r="H233" s="725">
        <v>27.609235000000002</v>
      </c>
      <c r="I233" s="726">
        <v>122.67178800000001</v>
      </c>
      <c r="J233" s="724">
        <v>116</v>
      </c>
      <c r="K233" s="725">
        <v>28.131201000000001</v>
      </c>
      <c r="L233" s="726">
        <v>126.138791</v>
      </c>
      <c r="M233" s="724">
        <v>116</v>
      </c>
    </row>
    <row r="234" spans="1:13" ht="13.9" customHeight="1">
      <c r="A234" s="721" t="s">
        <v>943</v>
      </c>
      <c r="B234" s="723">
        <v>-5.2932459999999999</v>
      </c>
      <c r="C234" s="726">
        <v>389.51656100000002</v>
      </c>
      <c r="D234" s="724">
        <v>199</v>
      </c>
      <c r="E234" s="725">
        <v>153.223637</v>
      </c>
      <c r="F234" s="726">
        <v>1317.419991</v>
      </c>
      <c r="G234" s="724">
        <v>66</v>
      </c>
      <c r="H234" s="725">
        <v>158.51688300000001</v>
      </c>
      <c r="I234" s="726">
        <v>927.90342999999996</v>
      </c>
      <c r="J234" s="724">
        <v>79</v>
      </c>
      <c r="K234" s="725">
        <v>166.172438</v>
      </c>
      <c r="L234" s="726">
        <v>965.76898600000004</v>
      </c>
      <c r="M234" s="724">
        <v>78</v>
      </c>
    </row>
    <row r="235" spans="1:13" ht="14.1" customHeight="1">
      <c r="A235" s="721" t="s">
        <v>588</v>
      </c>
      <c r="B235" s="723">
        <v>2195.5235290000001</v>
      </c>
      <c r="C235" s="726">
        <v>12727.084503</v>
      </c>
      <c r="D235" s="724">
        <v>230</v>
      </c>
      <c r="E235" s="725">
        <v>2722.794625</v>
      </c>
      <c r="F235" s="726">
        <v>17101.339448999999</v>
      </c>
      <c r="G235" s="724">
        <v>19</v>
      </c>
      <c r="H235" s="725">
        <v>527.27109599999994</v>
      </c>
      <c r="I235" s="726">
        <v>4374.254946</v>
      </c>
      <c r="J235" s="724">
        <v>44</v>
      </c>
      <c r="K235" s="725">
        <v>551.01874199999997</v>
      </c>
      <c r="L235" s="726">
        <v>4547.0224109999999</v>
      </c>
      <c r="M235" s="724">
        <v>44</v>
      </c>
    </row>
    <row r="236" spans="1:13" ht="14.1" customHeight="1">
      <c r="A236" s="721" t="s">
        <v>387</v>
      </c>
      <c r="B236" s="723">
        <v>1063.803746</v>
      </c>
      <c r="C236" s="726">
        <v>16048.980208999999</v>
      </c>
      <c r="D236" s="724">
        <v>231</v>
      </c>
      <c r="E236" s="725">
        <v>6649.686213</v>
      </c>
      <c r="F236" s="726">
        <v>55072.278245000001</v>
      </c>
      <c r="G236" s="724">
        <v>5</v>
      </c>
      <c r="H236" s="725">
        <v>5585.8824670000004</v>
      </c>
      <c r="I236" s="726">
        <v>39023.298036</v>
      </c>
      <c r="J236" s="724">
        <v>15</v>
      </c>
      <c r="K236" s="725">
        <v>5691.4006079999999</v>
      </c>
      <c r="L236" s="726">
        <v>39712.048344000003</v>
      </c>
      <c r="M236" s="724">
        <v>15</v>
      </c>
    </row>
    <row r="237" spans="1:13" ht="14.1" customHeight="1">
      <c r="A237" s="721" t="s">
        <v>944</v>
      </c>
      <c r="B237" s="723">
        <v>-47.118302</v>
      </c>
      <c r="C237" s="726">
        <v>317.21797500000002</v>
      </c>
      <c r="D237" s="724">
        <v>194</v>
      </c>
      <c r="E237" s="725">
        <v>117.236242</v>
      </c>
      <c r="F237" s="726">
        <v>1296.2001090000001</v>
      </c>
      <c r="G237" s="724">
        <v>67</v>
      </c>
      <c r="H237" s="725">
        <v>164.354544</v>
      </c>
      <c r="I237" s="726">
        <v>978.98213399999997</v>
      </c>
      <c r="J237" s="724">
        <v>77</v>
      </c>
      <c r="K237" s="725">
        <v>172.50591</v>
      </c>
      <c r="L237" s="726">
        <v>1020.958447</v>
      </c>
      <c r="M237" s="724">
        <v>77</v>
      </c>
    </row>
    <row r="238" spans="1:13" ht="14.1" customHeight="1">
      <c r="A238" s="721" t="s">
        <v>945</v>
      </c>
      <c r="B238" s="723">
        <v>34.158664999999999</v>
      </c>
      <c r="C238" s="726">
        <v>-279.01501000000002</v>
      </c>
      <c r="D238" s="724">
        <v>58</v>
      </c>
      <c r="E238" s="725">
        <v>38.949914999999997</v>
      </c>
      <c r="F238" s="726">
        <v>267.303268</v>
      </c>
      <c r="G238" s="724">
        <v>106</v>
      </c>
      <c r="H238" s="725">
        <v>4.7912499999999998</v>
      </c>
      <c r="I238" s="726">
        <v>546.31827799999996</v>
      </c>
      <c r="J238" s="724">
        <v>91</v>
      </c>
      <c r="K238" s="725">
        <v>5.0093909999999999</v>
      </c>
      <c r="L238" s="726">
        <v>548.576729</v>
      </c>
      <c r="M238" s="724">
        <v>91</v>
      </c>
    </row>
    <row r="239" spans="1:13" ht="24" customHeight="1">
      <c r="A239" s="721" t="s">
        <v>946</v>
      </c>
      <c r="B239" s="723">
        <v>26.162769000000001</v>
      </c>
      <c r="C239" s="726">
        <v>23.232544999999998</v>
      </c>
      <c r="D239" s="724">
        <v>142</v>
      </c>
      <c r="E239" s="725">
        <v>27.034758</v>
      </c>
      <c r="F239" s="726">
        <v>32.378326000000001</v>
      </c>
      <c r="G239" s="724">
        <v>169</v>
      </c>
      <c r="H239" s="725">
        <v>0.87198900000000001</v>
      </c>
      <c r="I239" s="726">
        <v>9.1457809999999995</v>
      </c>
      <c r="J239" s="724">
        <v>163</v>
      </c>
      <c r="K239" s="725">
        <v>0.89460499999999998</v>
      </c>
      <c r="L239" s="726">
        <v>9.4308230000000002</v>
      </c>
      <c r="M239" s="724">
        <v>164</v>
      </c>
    </row>
    <row r="240" spans="1:13" ht="14.25" customHeight="1">
      <c r="A240" s="721" t="s">
        <v>947</v>
      </c>
      <c r="B240" s="723" t="s">
        <v>268</v>
      </c>
      <c r="C240" s="726">
        <v>0.26463500000000001</v>
      </c>
      <c r="D240" s="724">
        <v>109</v>
      </c>
      <c r="E240" s="725" t="s">
        <v>268</v>
      </c>
      <c r="F240" s="726">
        <v>0.27049400000000001</v>
      </c>
      <c r="G240" s="724">
        <v>223</v>
      </c>
      <c r="H240" s="725" t="s">
        <v>268</v>
      </c>
      <c r="I240" s="726" t="s">
        <v>268</v>
      </c>
      <c r="J240" s="724">
        <v>227</v>
      </c>
      <c r="K240" s="725" t="s">
        <v>268</v>
      </c>
      <c r="L240" s="726" t="s">
        <v>268</v>
      </c>
      <c r="M240" s="724">
        <v>227</v>
      </c>
    </row>
    <row r="241" spans="1:13" ht="13.5" customHeight="1">
      <c r="A241" s="721" t="s">
        <v>406</v>
      </c>
      <c r="B241" s="723">
        <v>137.66920300000001</v>
      </c>
      <c r="C241" s="726">
        <v>-475.80262800000003</v>
      </c>
      <c r="D241" s="724">
        <v>50</v>
      </c>
      <c r="E241" s="725">
        <v>167.659254</v>
      </c>
      <c r="F241" s="726">
        <v>2093.0800720000002</v>
      </c>
      <c r="G241" s="724">
        <v>55</v>
      </c>
      <c r="H241" s="725">
        <v>29.990051000000001</v>
      </c>
      <c r="I241" s="726">
        <v>2568.8827000000001</v>
      </c>
      <c r="J241" s="724">
        <v>60</v>
      </c>
      <c r="K241" s="725">
        <v>32.868568000000003</v>
      </c>
      <c r="L241" s="726">
        <v>2706.7148200000001</v>
      </c>
      <c r="M241" s="724">
        <v>60</v>
      </c>
    </row>
    <row r="242" spans="1:13" ht="14.1" customHeight="1">
      <c r="A242" s="721" t="s">
        <v>417</v>
      </c>
      <c r="B242" s="723">
        <v>-16636.034908000001</v>
      </c>
      <c r="C242" s="726">
        <v>-97957.671359999993</v>
      </c>
      <c r="D242" s="724">
        <v>3</v>
      </c>
      <c r="E242" s="725">
        <v>1349.3678130000001</v>
      </c>
      <c r="F242" s="726">
        <v>8265.0067240000008</v>
      </c>
      <c r="G242" s="724">
        <v>28</v>
      </c>
      <c r="H242" s="725">
        <v>17985.402720999999</v>
      </c>
      <c r="I242" s="726">
        <v>106222.678084</v>
      </c>
      <c r="J242" s="724">
        <v>4</v>
      </c>
      <c r="K242" s="725">
        <v>18674.543046999999</v>
      </c>
      <c r="L242" s="726">
        <v>110359.399525</v>
      </c>
      <c r="M242" s="724">
        <v>4</v>
      </c>
    </row>
    <row r="243" spans="1:13" ht="24" customHeight="1">
      <c r="A243" s="721" t="s">
        <v>948</v>
      </c>
      <c r="B243" s="723" t="s">
        <v>268</v>
      </c>
      <c r="C243" s="726">
        <v>-6.2586000000000003E-2</v>
      </c>
      <c r="D243" s="724">
        <v>100</v>
      </c>
      <c r="E243" s="725" t="s">
        <v>268</v>
      </c>
      <c r="F243" s="726" t="s">
        <v>268</v>
      </c>
      <c r="G243" s="724">
        <v>229</v>
      </c>
      <c r="H243" s="725" t="s">
        <v>268</v>
      </c>
      <c r="I243" s="726">
        <v>6.6888000000000003E-2</v>
      </c>
      <c r="J243" s="724">
        <v>219</v>
      </c>
      <c r="K243" s="725" t="s">
        <v>268</v>
      </c>
      <c r="L243" s="726">
        <v>6.7346000000000003E-2</v>
      </c>
      <c r="M243" s="724">
        <v>219</v>
      </c>
    </row>
    <row r="244" spans="1:13" ht="13.9" customHeight="1">
      <c r="A244" s="721" t="s">
        <v>949</v>
      </c>
      <c r="B244" s="723" t="s">
        <v>268</v>
      </c>
      <c r="C244" s="726">
        <v>-1.8944110000000001</v>
      </c>
      <c r="D244" s="724">
        <v>93</v>
      </c>
      <c r="E244" s="725">
        <v>0.176483</v>
      </c>
      <c r="F244" s="726">
        <v>1.6008100000000001</v>
      </c>
      <c r="G244" s="724">
        <v>212</v>
      </c>
      <c r="H244" s="725">
        <v>0.161105</v>
      </c>
      <c r="I244" s="726">
        <v>3.4952209999999999</v>
      </c>
      <c r="J244" s="724">
        <v>182</v>
      </c>
      <c r="K244" s="725">
        <v>0.274339</v>
      </c>
      <c r="L244" s="726">
        <v>3.9925280000000001</v>
      </c>
      <c r="M244" s="724">
        <v>182</v>
      </c>
    </row>
    <row r="245" spans="1:13" ht="23.25" customHeight="1">
      <c r="A245" s="721" t="s">
        <v>950</v>
      </c>
      <c r="B245" s="723">
        <v>0.63417999999999997</v>
      </c>
      <c r="C245" s="726">
        <v>27.019314999999999</v>
      </c>
      <c r="D245" s="724">
        <v>149</v>
      </c>
      <c r="E245" s="725">
        <v>1.5139659999999999</v>
      </c>
      <c r="F245" s="726">
        <v>32.369430999999999</v>
      </c>
      <c r="G245" s="724">
        <v>170</v>
      </c>
      <c r="H245" s="725">
        <v>0.87978599999999996</v>
      </c>
      <c r="I245" s="726">
        <v>5.3501159999999999</v>
      </c>
      <c r="J245" s="724">
        <v>173</v>
      </c>
      <c r="K245" s="725">
        <v>0.914462</v>
      </c>
      <c r="L245" s="726">
        <v>5.5351189999999999</v>
      </c>
      <c r="M245" s="724">
        <v>173</v>
      </c>
    </row>
    <row r="246" spans="1:13" ht="24" customHeight="1">
      <c r="A246" s="721" t="s">
        <v>951</v>
      </c>
      <c r="B246" s="723">
        <v>-24.724416000000002</v>
      </c>
      <c r="C246" s="726">
        <v>-158.11958100000001</v>
      </c>
      <c r="D246" s="724">
        <v>61</v>
      </c>
      <c r="E246" s="725">
        <v>5.779121</v>
      </c>
      <c r="F246" s="726">
        <v>50.996068999999999</v>
      </c>
      <c r="G246" s="724">
        <v>156</v>
      </c>
      <c r="H246" s="725">
        <v>30.503537000000001</v>
      </c>
      <c r="I246" s="726">
        <v>209.11564999999999</v>
      </c>
      <c r="J246" s="724">
        <v>103</v>
      </c>
      <c r="K246" s="725">
        <v>30.839649999999999</v>
      </c>
      <c r="L246" s="726">
        <v>211.233452</v>
      </c>
      <c r="M246" s="724">
        <v>104</v>
      </c>
    </row>
    <row r="247" spans="1:13" ht="16.5" customHeight="1">
      <c r="A247" s="721" t="s">
        <v>952</v>
      </c>
      <c r="B247" s="723">
        <v>-1.780313</v>
      </c>
      <c r="C247" s="726">
        <v>-36.231485999999997</v>
      </c>
      <c r="D247" s="724">
        <v>78</v>
      </c>
      <c r="E247" s="725">
        <v>4.0867789999999999</v>
      </c>
      <c r="F247" s="726">
        <v>19.303284000000001</v>
      </c>
      <c r="G247" s="724">
        <v>182</v>
      </c>
      <c r="H247" s="725">
        <v>5.8670920000000004</v>
      </c>
      <c r="I247" s="726">
        <v>55.534770000000002</v>
      </c>
      <c r="J247" s="724">
        <v>129</v>
      </c>
      <c r="K247" s="725">
        <v>6.006589</v>
      </c>
      <c r="L247" s="726">
        <v>56.510120999999998</v>
      </c>
      <c r="M247" s="724">
        <v>129</v>
      </c>
    </row>
    <row r="248" spans="1:13" ht="23.25" customHeight="1">
      <c r="A248" s="721" t="s">
        <v>953</v>
      </c>
      <c r="B248" s="723" t="s">
        <v>268</v>
      </c>
      <c r="C248" s="726" t="s">
        <v>268</v>
      </c>
      <c r="D248" s="724" t="s">
        <v>515</v>
      </c>
      <c r="E248" s="725" t="s">
        <v>268</v>
      </c>
      <c r="F248" s="726" t="s">
        <v>268</v>
      </c>
      <c r="G248" s="724" t="s">
        <v>515</v>
      </c>
      <c r="H248" s="725" t="s">
        <v>268</v>
      </c>
      <c r="I248" s="726" t="s">
        <v>268</v>
      </c>
      <c r="J248" s="724" t="s">
        <v>515</v>
      </c>
      <c r="K248" s="725" t="s">
        <v>268</v>
      </c>
      <c r="L248" s="726" t="s">
        <v>268</v>
      </c>
      <c r="M248" s="724" t="s">
        <v>515</v>
      </c>
    </row>
    <row r="249" spans="1:13" ht="23.25" customHeight="1">
      <c r="A249" s="721" t="s">
        <v>954</v>
      </c>
      <c r="B249" s="723" t="s">
        <v>268</v>
      </c>
      <c r="C249" s="726">
        <v>-16.000243999999999</v>
      </c>
      <c r="D249" s="724" t="s">
        <v>515</v>
      </c>
      <c r="E249" s="725" t="s">
        <v>268</v>
      </c>
      <c r="F249" s="726">
        <v>-46.436034999999997</v>
      </c>
      <c r="G249" s="724" t="s">
        <v>515</v>
      </c>
      <c r="H249" s="725" t="s">
        <v>268</v>
      </c>
      <c r="I249" s="726">
        <v>-30.435790999999998</v>
      </c>
      <c r="J249" s="724" t="s">
        <v>515</v>
      </c>
      <c r="K249" s="725" t="s">
        <v>268</v>
      </c>
      <c r="L249" s="726">
        <v>-31.793585</v>
      </c>
      <c r="M249" s="724" t="s">
        <v>515</v>
      </c>
    </row>
    <row r="250" spans="1:13" ht="24" customHeight="1">
      <c r="A250" s="721" t="s">
        <v>407</v>
      </c>
      <c r="B250" s="723">
        <v>-1169.19958</v>
      </c>
      <c r="C250" s="726">
        <v>-4863.0845879999997</v>
      </c>
      <c r="D250" s="724" t="s">
        <v>515</v>
      </c>
      <c r="E250" s="725">
        <v>3298.6443570000001</v>
      </c>
      <c r="F250" s="726">
        <v>22975.794535000001</v>
      </c>
      <c r="G250" s="724" t="s">
        <v>515</v>
      </c>
      <c r="H250" s="725">
        <v>4467.8439369999996</v>
      </c>
      <c r="I250" s="726">
        <v>27838.879122999999</v>
      </c>
      <c r="J250" s="724" t="s">
        <v>515</v>
      </c>
      <c r="K250" s="725">
        <v>4575.4600760000003</v>
      </c>
      <c r="L250" s="726">
        <v>28543.881485999998</v>
      </c>
      <c r="M250" s="724" t="s">
        <v>515</v>
      </c>
    </row>
    <row r="251" spans="1:13" ht="15" customHeight="1">
      <c r="A251" s="721" t="s">
        <v>955</v>
      </c>
      <c r="B251" s="723">
        <v>-93168.587035999997</v>
      </c>
      <c r="C251" s="726">
        <v>-577580.016604</v>
      </c>
      <c r="D251" s="724" t="s">
        <v>515</v>
      </c>
      <c r="E251" s="725">
        <v>99907.289120000001</v>
      </c>
      <c r="F251" s="726">
        <v>711084.69879599998</v>
      </c>
      <c r="G251" s="724" t="s">
        <v>515</v>
      </c>
      <c r="H251" s="725">
        <v>193075.87615600001</v>
      </c>
      <c r="I251" s="726">
        <v>1288664.7154000001</v>
      </c>
      <c r="J251" s="724" t="s">
        <v>515</v>
      </c>
      <c r="K251" s="725">
        <v>198828.333082</v>
      </c>
      <c r="L251" s="726">
        <v>1325086.2951829999</v>
      </c>
      <c r="M251" s="724" t="s">
        <v>515</v>
      </c>
    </row>
    <row r="252" spans="1:13" ht="15" customHeight="1">
      <c r="A252" s="721" t="s">
        <v>956</v>
      </c>
      <c r="B252" s="723">
        <v>-30805.668611000001</v>
      </c>
      <c r="C252" s="726">
        <v>-179422.263752</v>
      </c>
      <c r="D252" s="724" t="s">
        <v>515</v>
      </c>
      <c r="E252" s="725">
        <v>10171.950871999999</v>
      </c>
      <c r="F252" s="726">
        <v>72020.266977000007</v>
      </c>
      <c r="G252" s="724" t="s">
        <v>515</v>
      </c>
      <c r="H252" s="725">
        <v>40977.619483000002</v>
      </c>
      <c r="I252" s="726">
        <v>251442.53072899999</v>
      </c>
      <c r="J252" s="724" t="s">
        <v>515</v>
      </c>
      <c r="K252" s="725">
        <v>42441.399196999999</v>
      </c>
      <c r="L252" s="726">
        <v>260141.21011000001</v>
      </c>
      <c r="M252" s="724" t="s">
        <v>515</v>
      </c>
    </row>
    <row r="253" spans="1:13" ht="15" customHeight="1">
      <c r="A253" s="721" t="s">
        <v>957</v>
      </c>
      <c r="B253" s="723">
        <v>-6990.1679210000002</v>
      </c>
      <c r="C253" s="726">
        <v>-47694.466804000003</v>
      </c>
      <c r="D253" s="724" t="s">
        <v>515</v>
      </c>
      <c r="E253" s="725">
        <v>3754.5044090000001</v>
      </c>
      <c r="F253" s="726">
        <v>28477.810988000001</v>
      </c>
      <c r="G253" s="724" t="s">
        <v>515</v>
      </c>
      <c r="H253" s="725">
        <v>10744.672329999999</v>
      </c>
      <c r="I253" s="726">
        <v>76172.277791999993</v>
      </c>
      <c r="J253" s="724" t="s">
        <v>515</v>
      </c>
      <c r="K253" s="725">
        <v>11163.882122999999</v>
      </c>
      <c r="L253" s="726">
        <v>78978.832613999999</v>
      </c>
      <c r="M253" s="724" t="s">
        <v>515</v>
      </c>
    </row>
    <row r="254" spans="1:13" ht="15" customHeight="1">
      <c r="A254" s="721" t="s">
        <v>958</v>
      </c>
      <c r="B254" s="723">
        <v>1284.1275169999999</v>
      </c>
      <c r="C254" s="726">
        <v>9783.8629679999995</v>
      </c>
      <c r="D254" s="724" t="s">
        <v>515</v>
      </c>
      <c r="E254" s="725">
        <v>5670.5403939999997</v>
      </c>
      <c r="F254" s="726">
        <v>41915.837661999998</v>
      </c>
      <c r="G254" s="724" t="s">
        <v>515</v>
      </c>
      <c r="H254" s="725">
        <v>4386.4128769999998</v>
      </c>
      <c r="I254" s="726">
        <v>32131.974694</v>
      </c>
      <c r="J254" s="724" t="s">
        <v>515</v>
      </c>
      <c r="K254" s="725">
        <v>4519.7060460000002</v>
      </c>
      <c r="L254" s="726">
        <v>33034.844033000001</v>
      </c>
      <c r="M254" s="724" t="s">
        <v>515</v>
      </c>
    </row>
    <row r="255" spans="1:13" ht="15" customHeight="1">
      <c r="A255" s="721" t="s">
        <v>598</v>
      </c>
      <c r="B255" s="723">
        <v>645.93096600000001</v>
      </c>
      <c r="C255" s="726">
        <v>4260.4868880000004</v>
      </c>
      <c r="D255" s="724" t="s">
        <v>515</v>
      </c>
      <c r="E255" s="725">
        <v>4248.6788640000004</v>
      </c>
      <c r="F255" s="726">
        <v>27691.938773000002</v>
      </c>
      <c r="G255" s="724" t="s">
        <v>515</v>
      </c>
      <c r="H255" s="725">
        <v>3602.7478980000001</v>
      </c>
      <c r="I255" s="726">
        <v>23431.451884999999</v>
      </c>
      <c r="J255" s="724" t="s">
        <v>515</v>
      </c>
      <c r="K255" s="725">
        <v>3718.9575679999998</v>
      </c>
      <c r="L255" s="726">
        <v>24364.468333000001</v>
      </c>
      <c r="M255" s="724" t="s">
        <v>515</v>
      </c>
    </row>
    <row r="256" spans="1:13" ht="15" customHeight="1">
      <c r="A256" s="721" t="s">
        <v>959</v>
      </c>
      <c r="B256" s="723">
        <v>154.18157400000001</v>
      </c>
      <c r="C256" s="726">
        <v>1212.7207330000001</v>
      </c>
      <c r="D256" s="724" t="s">
        <v>515</v>
      </c>
      <c r="E256" s="725">
        <v>3099.1939379999999</v>
      </c>
      <c r="F256" s="726">
        <v>20206.654649</v>
      </c>
      <c r="G256" s="724" t="s">
        <v>515</v>
      </c>
      <c r="H256" s="725">
        <v>2945.0123640000002</v>
      </c>
      <c r="I256" s="726">
        <v>18993.933916000002</v>
      </c>
      <c r="J256" s="724" t="s">
        <v>515</v>
      </c>
      <c r="K256" s="725">
        <v>3043.7728059999999</v>
      </c>
      <c r="L256" s="726">
        <v>19789.505213</v>
      </c>
      <c r="M256" s="724" t="s">
        <v>515</v>
      </c>
    </row>
    <row r="257" spans="1:13" ht="15" customHeight="1">
      <c r="A257" s="721" t="s">
        <v>389</v>
      </c>
      <c r="B257" s="723">
        <v>-9112.5317520000008</v>
      </c>
      <c r="C257" s="726">
        <v>-139550.926446</v>
      </c>
      <c r="D257" s="724" t="s">
        <v>515</v>
      </c>
      <c r="E257" s="725">
        <v>32025.751572000001</v>
      </c>
      <c r="F257" s="726">
        <v>215036.549145</v>
      </c>
      <c r="G257" s="724" t="s">
        <v>515</v>
      </c>
      <c r="H257" s="725">
        <v>41138.283324000004</v>
      </c>
      <c r="I257" s="726">
        <v>354587.47559099999</v>
      </c>
      <c r="J257" s="724" t="s">
        <v>515</v>
      </c>
      <c r="K257" s="725">
        <v>42027.159642999999</v>
      </c>
      <c r="L257" s="726">
        <v>360509.911035</v>
      </c>
      <c r="M257" s="724" t="s">
        <v>515</v>
      </c>
    </row>
    <row r="258" spans="1:13" ht="15" customHeight="1">
      <c r="A258" s="721" t="s">
        <v>368</v>
      </c>
      <c r="B258" s="723">
        <v>-19134.893467999998</v>
      </c>
      <c r="C258" s="726">
        <v>-204512.795935</v>
      </c>
      <c r="D258" s="724" t="s">
        <v>515</v>
      </c>
      <c r="E258" s="725">
        <v>46793.676798</v>
      </c>
      <c r="F258" s="726">
        <v>340712.09130999999</v>
      </c>
      <c r="G258" s="724" t="s">
        <v>515</v>
      </c>
      <c r="H258" s="725">
        <v>65928.570265999995</v>
      </c>
      <c r="I258" s="726">
        <v>545224.88724499999</v>
      </c>
      <c r="J258" s="724" t="s">
        <v>515</v>
      </c>
      <c r="K258" s="725">
        <v>67252.107627999998</v>
      </c>
      <c r="L258" s="726">
        <v>554180.259769</v>
      </c>
      <c r="M258" s="724" t="s">
        <v>515</v>
      </c>
    </row>
    <row r="259" spans="1:13" ht="15" customHeight="1">
      <c r="A259" s="721" t="s">
        <v>369</v>
      </c>
      <c r="B259" s="723">
        <v>-11920.830424</v>
      </c>
      <c r="C259" s="726">
        <v>-159154.36692999999</v>
      </c>
      <c r="D259" s="724" t="s">
        <v>515</v>
      </c>
      <c r="E259" s="725">
        <v>35005.685128999998</v>
      </c>
      <c r="F259" s="726">
        <v>236891.83241999999</v>
      </c>
      <c r="G259" s="724" t="s">
        <v>515</v>
      </c>
      <c r="H259" s="725">
        <v>46926.515552999997</v>
      </c>
      <c r="I259" s="726">
        <v>396046.19935000001</v>
      </c>
      <c r="J259" s="724" t="s">
        <v>515</v>
      </c>
      <c r="K259" s="725">
        <v>47952.274137</v>
      </c>
      <c r="L259" s="726">
        <v>402933.45466400002</v>
      </c>
      <c r="M259" s="724" t="s">
        <v>515</v>
      </c>
    </row>
    <row r="260" spans="1:13" ht="15" customHeight="1">
      <c r="A260" s="721" t="s">
        <v>960</v>
      </c>
      <c r="B260" s="723">
        <v>-13589.233489</v>
      </c>
      <c r="C260" s="726">
        <v>-85109.997552999994</v>
      </c>
      <c r="D260" s="724" t="s">
        <v>515</v>
      </c>
      <c r="E260" s="725">
        <v>67377.114541999996</v>
      </c>
      <c r="F260" s="726">
        <v>490336.76749100001</v>
      </c>
      <c r="G260" s="724" t="s">
        <v>515</v>
      </c>
      <c r="H260" s="725">
        <v>80966.348031000001</v>
      </c>
      <c r="I260" s="726">
        <v>575446.765044</v>
      </c>
      <c r="J260" s="724" t="s">
        <v>515</v>
      </c>
      <c r="K260" s="725">
        <v>82975.610543000003</v>
      </c>
      <c r="L260" s="726">
        <v>589238.24523</v>
      </c>
      <c r="M260" s="724" t="s">
        <v>515</v>
      </c>
    </row>
    <row r="261" spans="1:13" ht="15" customHeight="1">
      <c r="A261" s="721" t="s">
        <v>365</v>
      </c>
      <c r="B261" s="723">
        <v>-22449.947096</v>
      </c>
      <c r="C261" s="726">
        <v>-144598.38174800001</v>
      </c>
      <c r="D261" s="724" t="s">
        <v>515</v>
      </c>
      <c r="E261" s="725">
        <v>55087.999279000003</v>
      </c>
      <c r="F261" s="726">
        <v>395546.34676099999</v>
      </c>
      <c r="G261" s="724" t="s">
        <v>515</v>
      </c>
      <c r="H261" s="725">
        <v>77537.946375</v>
      </c>
      <c r="I261" s="726">
        <v>540144.72850900004</v>
      </c>
      <c r="J261" s="724" t="s">
        <v>515</v>
      </c>
      <c r="K261" s="725">
        <v>78705.942783999999</v>
      </c>
      <c r="L261" s="726">
        <v>548394.50294499996</v>
      </c>
      <c r="M261" s="724" t="s">
        <v>515</v>
      </c>
    </row>
    <row r="262" spans="1:13" ht="15" customHeight="1">
      <c r="A262" s="721" t="s">
        <v>961</v>
      </c>
      <c r="B262" s="723">
        <v>-54013.456592000002</v>
      </c>
      <c r="C262" s="726">
        <v>-427107.44247000001</v>
      </c>
      <c r="D262" s="724" t="s">
        <v>515</v>
      </c>
      <c r="E262" s="725">
        <v>121557.219398</v>
      </c>
      <c r="F262" s="726">
        <v>874740.86627500004</v>
      </c>
      <c r="G262" s="724" t="s">
        <v>515</v>
      </c>
      <c r="H262" s="725">
        <v>175570.67598999999</v>
      </c>
      <c r="I262" s="726">
        <v>1301848.308745</v>
      </c>
      <c r="J262" s="724" t="s">
        <v>515</v>
      </c>
      <c r="K262" s="725">
        <v>178981.799921</v>
      </c>
      <c r="L262" s="726">
        <v>1325079.4768340001</v>
      </c>
      <c r="M262" s="724" t="s">
        <v>515</v>
      </c>
    </row>
    <row r="263" spans="1:13" ht="15" customHeight="1">
      <c r="A263" s="721" t="s">
        <v>390</v>
      </c>
      <c r="B263" s="723">
        <v>-47178.531763999999</v>
      </c>
      <c r="C263" s="726">
        <v>-296937.16551000002</v>
      </c>
      <c r="D263" s="724" t="s">
        <v>515</v>
      </c>
      <c r="E263" s="725">
        <v>39376.413304000002</v>
      </c>
      <c r="F263" s="726">
        <v>277384.33763000002</v>
      </c>
      <c r="G263" s="724" t="s">
        <v>515</v>
      </c>
      <c r="H263" s="725">
        <v>86554.945068000001</v>
      </c>
      <c r="I263" s="726">
        <v>574321.50314000004</v>
      </c>
      <c r="J263" s="724" t="s">
        <v>515</v>
      </c>
      <c r="K263" s="725">
        <v>90009.545931999994</v>
      </c>
      <c r="L263" s="726">
        <v>595391.63295600004</v>
      </c>
      <c r="M263" s="724" t="s">
        <v>515</v>
      </c>
    </row>
    <row r="264" spans="1:13" ht="15" customHeight="1">
      <c r="A264" s="721" t="s">
        <v>401</v>
      </c>
      <c r="B264" s="723">
        <v>3484.4750859999999</v>
      </c>
      <c r="C264" s="726">
        <v>24893.633443999999</v>
      </c>
      <c r="D264" s="724" t="s">
        <v>515</v>
      </c>
      <c r="E264" s="725">
        <v>18157.751142000001</v>
      </c>
      <c r="F264" s="726">
        <v>124400.405094</v>
      </c>
      <c r="G264" s="724" t="s">
        <v>515</v>
      </c>
      <c r="H264" s="725">
        <v>14673.276056000001</v>
      </c>
      <c r="I264" s="726">
        <v>99506.771649999995</v>
      </c>
      <c r="J264" s="724" t="s">
        <v>515</v>
      </c>
      <c r="K264" s="725">
        <v>15284.889958</v>
      </c>
      <c r="L264" s="726">
        <v>104099.571945</v>
      </c>
      <c r="M264" s="724" t="s">
        <v>515</v>
      </c>
    </row>
    <row r="265" spans="1:13" ht="15" customHeight="1" thickBot="1">
      <c r="A265" s="727" t="s">
        <v>962</v>
      </c>
      <c r="B265" s="728">
        <v>-13762.429414</v>
      </c>
      <c r="C265" s="729">
        <v>-94295.549454000007</v>
      </c>
      <c r="D265" s="730" t="s">
        <v>515</v>
      </c>
      <c r="E265" s="728">
        <v>45325.558404000003</v>
      </c>
      <c r="F265" s="729">
        <v>308546.29984599998</v>
      </c>
      <c r="G265" s="730" t="s">
        <v>515</v>
      </c>
      <c r="H265" s="728">
        <v>59087.987818000001</v>
      </c>
      <c r="I265" s="729">
        <v>402841.8493</v>
      </c>
      <c r="J265" s="730" t="s">
        <v>515</v>
      </c>
      <c r="K265" s="728">
        <v>60005.825984000003</v>
      </c>
      <c r="L265" s="729">
        <v>409611.21054</v>
      </c>
      <c r="M265" s="730" t="s">
        <v>515</v>
      </c>
    </row>
    <row r="266" spans="1:13" ht="24" customHeight="1">
      <c r="A266" s="703" t="s">
        <v>963</v>
      </c>
      <c r="B266" s="703"/>
      <c r="C266" s="703"/>
      <c r="D266" s="731"/>
      <c r="E266" s="703"/>
      <c r="F266" s="703"/>
      <c r="G266" s="731"/>
      <c r="H266" s="703"/>
      <c r="I266" s="703"/>
      <c r="J266" s="731"/>
      <c r="K266" s="703"/>
      <c r="L266" s="703"/>
      <c r="M266" s="731"/>
    </row>
    <row r="267" spans="1:13" ht="24" customHeight="1">
      <c r="A267" s="703" t="s">
        <v>1456</v>
      </c>
      <c r="B267" s="703"/>
      <c r="C267" s="703"/>
      <c r="D267" s="731"/>
      <c r="E267" s="703"/>
      <c r="F267" s="703"/>
      <c r="G267" s="731"/>
      <c r="H267" s="703"/>
      <c r="I267" s="703"/>
      <c r="J267" s="731"/>
      <c r="K267" s="703"/>
      <c r="L267" s="703"/>
      <c r="M267" s="731"/>
    </row>
    <row r="268" spans="1:13" ht="24" customHeight="1">
      <c r="A268" s="703"/>
      <c r="B268" s="703"/>
      <c r="C268" s="703"/>
      <c r="D268" s="731"/>
      <c r="E268" s="703"/>
      <c r="F268" s="703"/>
      <c r="G268" s="731"/>
      <c r="H268" s="703"/>
      <c r="I268" s="703"/>
      <c r="J268" s="731"/>
      <c r="K268" s="703"/>
      <c r="L268" s="703"/>
      <c r="M268" s="731"/>
    </row>
    <row r="269" spans="1:13" ht="22.35" customHeight="1">
      <c r="A269" s="703" t="s">
        <v>964</v>
      </c>
      <c r="B269" s="703"/>
      <c r="C269" s="703"/>
      <c r="D269" s="731"/>
      <c r="E269" s="703"/>
      <c r="F269" s="703"/>
      <c r="G269" s="731"/>
      <c r="H269" s="703"/>
      <c r="I269" s="703"/>
      <c r="J269" s="731"/>
      <c r="K269" s="703"/>
      <c r="L269" s="703"/>
      <c r="M269" s="731"/>
    </row>
    <row r="270" spans="1:13" ht="22.35" customHeight="1">
      <c r="A270" s="703" t="s">
        <v>1457</v>
      </c>
      <c r="B270" s="703"/>
      <c r="C270" s="703"/>
      <c r="D270" s="731"/>
      <c r="E270" s="703"/>
      <c r="F270" s="703"/>
      <c r="G270" s="731"/>
      <c r="H270" s="703"/>
      <c r="I270" s="703"/>
      <c r="J270" s="731"/>
      <c r="K270" s="703"/>
      <c r="L270" s="703"/>
      <c r="M270" s="731"/>
    </row>
    <row r="271" spans="1:13" ht="22.35" customHeight="1">
      <c r="A271" s="703"/>
      <c r="B271" s="703"/>
      <c r="C271" s="703"/>
      <c r="D271" s="731"/>
      <c r="E271" s="703"/>
      <c r="F271" s="703"/>
      <c r="G271" s="731"/>
      <c r="H271" s="703"/>
      <c r="I271" s="703"/>
      <c r="J271" s="731"/>
      <c r="K271" s="703"/>
      <c r="L271" s="703"/>
      <c r="M271" s="731"/>
    </row>
    <row r="272" spans="1:13" ht="24" customHeight="1">
      <c r="A272" s="703" t="s">
        <v>965</v>
      </c>
      <c r="B272" s="703"/>
      <c r="C272" s="703"/>
      <c r="D272" s="731"/>
      <c r="E272" s="703"/>
      <c r="F272" s="703"/>
      <c r="G272" s="731"/>
      <c r="H272" s="703"/>
      <c r="I272" s="703"/>
      <c r="J272" s="731"/>
      <c r="K272" s="703"/>
      <c r="L272" s="703"/>
      <c r="M272" s="731"/>
    </row>
    <row r="273" spans="1:13" ht="13.5" customHeight="1">
      <c r="A273" s="703" t="s">
        <v>966</v>
      </c>
      <c r="B273" s="703"/>
      <c r="C273" s="703"/>
      <c r="D273" s="731"/>
      <c r="E273" s="703"/>
      <c r="F273" s="703"/>
      <c r="G273" s="731"/>
      <c r="H273" s="703"/>
      <c r="I273" s="703"/>
      <c r="J273" s="731"/>
      <c r="K273" s="703"/>
      <c r="L273" s="703"/>
      <c r="M273" s="731"/>
    </row>
    <row r="274" spans="1:13" ht="13.5" customHeight="1">
      <c r="A274" s="703" t="s">
        <v>967</v>
      </c>
      <c r="B274" s="703"/>
      <c r="C274" s="703"/>
      <c r="D274" s="731"/>
      <c r="E274" s="703"/>
      <c r="F274" s="703"/>
      <c r="G274" s="731"/>
      <c r="H274" s="703"/>
      <c r="I274" s="703"/>
      <c r="J274" s="731"/>
      <c r="K274" s="703"/>
      <c r="L274" s="703"/>
      <c r="M274" s="731"/>
    </row>
    <row r="275" spans="1:13" ht="14.1" customHeight="1">
      <c r="A275" s="703" t="s">
        <v>968</v>
      </c>
      <c r="B275" s="703"/>
      <c r="C275" s="703"/>
      <c r="D275" s="731"/>
      <c r="E275" s="703"/>
      <c r="F275" s="703"/>
      <c r="G275" s="731"/>
      <c r="H275" s="703"/>
      <c r="I275" s="703"/>
      <c r="J275" s="731"/>
      <c r="K275" s="703"/>
      <c r="L275" s="703"/>
      <c r="M275" s="731"/>
    </row>
    <row r="276" spans="1:13" ht="14.1" customHeight="1">
      <c r="A276" s="703" t="s">
        <v>969</v>
      </c>
      <c r="B276" s="703"/>
      <c r="C276" s="703"/>
      <c r="D276" s="731"/>
      <c r="E276" s="703"/>
      <c r="F276" s="703"/>
      <c r="G276" s="731"/>
      <c r="H276" s="703"/>
      <c r="I276" s="703"/>
      <c r="J276" s="731"/>
      <c r="K276" s="703"/>
      <c r="L276" s="703"/>
      <c r="M276" s="731"/>
    </row>
    <row r="277" spans="1:13" ht="23.25" customHeight="1">
      <c r="A277" s="703" t="s">
        <v>970</v>
      </c>
      <c r="B277" s="703"/>
      <c r="C277" s="703"/>
      <c r="D277" s="731"/>
      <c r="E277" s="703"/>
      <c r="F277" s="703"/>
      <c r="G277" s="731"/>
      <c r="H277" s="703"/>
      <c r="I277" s="703"/>
      <c r="J277" s="731"/>
      <c r="K277" s="703"/>
      <c r="L277" s="703"/>
      <c r="M277" s="731"/>
    </row>
    <row r="278" spans="1:13" ht="13.5" customHeight="1">
      <c r="A278" s="703" t="s">
        <v>971</v>
      </c>
      <c r="B278" s="703"/>
      <c r="C278" s="703"/>
      <c r="D278" s="731"/>
      <c r="E278" s="703"/>
      <c r="F278" s="703"/>
      <c r="G278" s="731"/>
      <c r="H278" s="703"/>
      <c r="I278" s="703"/>
      <c r="J278" s="731"/>
      <c r="K278" s="703"/>
      <c r="L278" s="703"/>
      <c r="M278" s="731"/>
    </row>
    <row r="279" spans="1:13" ht="24" customHeight="1">
      <c r="A279" s="703" t="s">
        <v>972</v>
      </c>
      <c r="B279" s="703"/>
      <c r="C279" s="703"/>
      <c r="D279" s="731"/>
      <c r="E279" s="703"/>
      <c r="F279" s="703"/>
      <c r="G279" s="731"/>
      <c r="H279" s="703"/>
      <c r="I279" s="703"/>
      <c r="J279" s="731"/>
      <c r="K279" s="703"/>
      <c r="L279" s="703"/>
      <c r="M279" s="731"/>
    </row>
    <row r="280" spans="1:13" ht="23.25" customHeight="1">
      <c r="A280" s="703" t="s">
        <v>973</v>
      </c>
      <c r="B280" s="703"/>
      <c r="C280" s="703"/>
      <c r="D280" s="731"/>
      <c r="E280" s="703"/>
      <c r="F280" s="703"/>
      <c r="G280" s="731"/>
      <c r="H280" s="703"/>
      <c r="I280" s="703"/>
      <c r="J280" s="731"/>
      <c r="K280" s="703"/>
      <c r="L280" s="703"/>
      <c r="M280" s="731"/>
    </row>
    <row r="281" spans="1:13" ht="24" customHeight="1">
      <c r="A281" s="703" t="s">
        <v>974</v>
      </c>
      <c r="B281" s="703"/>
      <c r="C281" s="703"/>
      <c r="D281" s="731"/>
      <c r="E281" s="703"/>
      <c r="F281" s="703"/>
      <c r="G281" s="731"/>
      <c r="H281" s="703"/>
      <c r="I281" s="703"/>
      <c r="J281" s="731"/>
      <c r="K281" s="703"/>
      <c r="L281" s="703"/>
      <c r="M281" s="731"/>
    </row>
    <row r="282" spans="1:13" ht="14.25" customHeight="1">
      <c r="A282" s="703" t="s">
        <v>975</v>
      </c>
      <c r="B282" s="703"/>
      <c r="C282" s="703"/>
      <c r="D282" s="731"/>
      <c r="E282" s="703"/>
      <c r="F282" s="703"/>
      <c r="G282" s="731"/>
      <c r="H282" s="703"/>
      <c r="I282" s="703"/>
      <c r="J282" s="731"/>
      <c r="K282" s="703"/>
      <c r="L282" s="703"/>
      <c r="M282" s="731"/>
    </row>
    <row r="283" spans="1:13" ht="24" customHeight="1">
      <c r="A283" s="703" t="s">
        <v>976</v>
      </c>
      <c r="B283" s="703"/>
      <c r="C283" s="703"/>
      <c r="D283" s="731"/>
      <c r="E283" s="703"/>
      <c r="F283" s="703"/>
      <c r="G283" s="731"/>
      <c r="H283" s="703"/>
      <c r="I283" s="703"/>
      <c r="J283" s="731"/>
      <c r="K283" s="703"/>
      <c r="L283" s="703"/>
      <c r="M283" s="731"/>
    </row>
    <row r="284" spans="1:13" ht="23.25" customHeight="1">
      <c r="A284" s="703" t="s">
        <v>977</v>
      </c>
      <c r="B284" s="703"/>
      <c r="C284" s="703"/>
      <c r="D284" s="731"/>
      <c r="E284" s="703"/>
      <c r="F284" s="703"/>
      <c r="G284" s="731"/>
      <c r="H284" s="703"/>
      <c r="I284" s="703"/>
      <c r="J284" s="731"/>
      <c r="K284" s="703"/>
      <c r="L284" s="703"/>
      <c r="M284" s="731"/>
    </row>
    <row r="285" spans="1:13" ht="24" customHeight="1">
      <c r="A285" s="703" t="s">
        <v>978</v>
      </c>
      <c r="B285" s="703"/>
      <c r="C285" s="703"/>
      <c r="D285" s="731"/>
      <c r="E285" s="703"/>
      <c r="F285" s="703"/>
      <c r="G285" s="731"/>
      <c r="H285" s="703"/>
      <c r="I285" s="703"/>
      <c r="J285" s="731"/>
      <c r="K285" s="703"/>
      <c r="L285" s="703"/>
      <c r="M285" s="731"/>
    </row>
    <row r="286" spans="1:13" ht="14.1" customHeight="1">
      <c r="A286" s="703" t="s">
        <v>979</v>
      </c>
      <c r="B286" s="703"/>
      <c r="C286" s="703"/>
      <c r="D286" s="731"/>
      <c r="E286" s="703"/>
      <c r="F286" s="703"/>
      <c r="G286" s="731"/>
      <c r="H286" s="703"/>
      <c r="I286" s="703"/>
      <c r="J286" s="731"/>
      <c r="K286" s="703"/>
      <c r="L286" s="703"/>
      <c r="M286" s="731"/>
    </row>
    <row r="287" spans="1:13" ht="24" customHeight="1">
      <c r="A287" s="703" t="s">
        <v>980</v>
      </c>
      <c r="B287" s="703"/>
      <c r="C287" s="703"/>
      <c r="D287" s="731"/>
      <c r="E287" s="703"/>
      <c r="F287" s="703"/>
      <c r="G287" s="731"/>
      <c r="H287" s="703"/>
      <c r="I287" s="703"/>
      <c r="J287" s="731"/>
      <c r="K287" s="703"/>
      <c r="L287" s="703"/>
      <c r="M287" s="731"/>
    </row>
    <row r="288" spans="1:13" ht="14.1" customHeight="1">
      <c r="A288" s="703" t="s">
        <v>981</v>
      </c>
      <c r="B288" s="703"/>
      <c r="C288" s="703"/>
      <c r="D288" s="731"/>
      <c r="E288" s="703"/>
      <c r="F288" s="703"/>
      <c r="G288" s="731"/>
      <c r="H288" s="703"/>
      <c r="I288" s="703"/>
      <c r="J288" s="731"/>
      <c r="K288" s="703"/>
      <c r="L288" s="703"/>
      <c r="M288" s="731"/>
    </row>
    <row r="289" spans="1:13" ht="13.5" customHeight="1">
      <c r="A289" s="703" t="s">
        <v>982</v>
      </c>
      <c r="B289" s="703"/>
      <c r="C289" s="703"/>
      <c r="D289" s="731"/>
      <c r="E289" s="703"/>
      <c r="F289" s="703"/>
      <c r="G289" s="731"/>
      <c r="H289" s="703"/>
      <c r="I289" s="703"/>
      <c r="J289" s="731"/>
      <c r="K289" s="703"/>
      <c r="L289" s="703"/>
      <c r="M289" s="731"/>
    </row>
    <row r="290" spans="1:13" ht="15" customHeight="1">
      <c r="A290" s="703" t="s">
        <v>983</v>
      </c>
      <c r="B290" s="703"/>
      <c r="C290" s="703"/>
      <c r="D290" s="731"/>
      <c r="E290" s="703"/>
      <c r="F290" s="703"/>
      <c r="G290" s="731"/>
      <c r="H290" s="703"/>
      <c r="I290" s="703"/>
      <c r="J290" s="731"/>
      <c r="K290" s="703"/>
      <c r="L290" s="703"/>
      <c r="M290" s="731"/>
    </row>
    <row r="291" spans="1:13" ht="23.25" customHeight="1">
      <c r="A291" s="703" t="s">
        <v>984</v>
      </c>
      <c r="B291" s="703"/>
      <c r="C291" s="703"/>
      <c r="D291" s="731"/>
      <c r="E291" s="703"/>
      <c r="F291" s="703"/>
      <c r="G291" s="731"/>
      <c r="H291" s="703"/>
      <c r="I291" s="703"/>
      <c r="J291" s="731"/>
      <c r="K291" s="703"/>
      <c r="L291" s="703"/>
      <c r="M291" s="731"/>
    </row>
    <row r="292" spans="1:13" ht="14.25" customHeight="1">
      <c r="A292" s="703" t="s">
        <v>985</v>
      </c>
      <c r="B292" s="703"/>
      <c r="C292" s="703"/>
      <c r="D292" s="731"/>
      <c r="E292" s="703"/>
      <c r="F292" s="703"/>
      <c r="G292" s="731"/>
      <c r="H292" s="703"/>
      <c r="I292" s="703"/>
      <c r="J292" s="731"/>
      <c r="K292" s="703"/>
      <c r="L292" s="703"/>
      <c r="M292" s="731"/>
    </row>
    <row r="293" spans="1:13" ht="24" customHeight="1">
      <c r="A293" s="703" t="s">
        <v>986</v>
      </c>
      <c r="B293" s="703"/>
      <c r="C293" s="703"/>
      <c r="D293" s="731"/>
      <c r="E293" s="703"/>
      <c r="F293" s="703"/>
      <c r="G293" s="731"/>
      <c r="H293" s="703"/>
      <c r="I293" s="703"/>
      <c r="J293" s="731"/>
      <c r="K293" s="703"/>
      <c r="L293" s="703"/>
      <c r="M293" s="731"/>
    </row>
    <row r="294" spans="1:13" ht="23.25" customHeight="1">
      <c r="A294" s="703" t="s">
        <v>987</v>
      </c>
      <c r="B294" s="703"/>
      <c r="C294" s="703"/>
      <c r="D294" s="731"/>
      <c r="E294" s="703"/>
      <c r="F294" s="703"/>
      <c r="G294" s="731"/>
      <c r="H294" s="703"/>
      <c r="I294" s="703"/>
      <c r="J294" s="731"/>
      <c r="K294" s="703"/>
      <c r="L294" s="703"/>
      <c r="M294" s="731"/>
    </row>
    <row r="295" spans="1:13" ht="14.25" customHeight="1">
      <c r="A295" s="703" t="s">
        <v>988</v>
      </c>
      <c r="B295" s="703"/>
      <c r="C295" s="703"/>
      <c r="D295" s="731"/>
      <c r="E295" s="703"/>
      <c r="F295" s="703"/>
      <c r="G295" s="731"/>
      <c r="H295" s="703"/>
      <c r="I295" s="703"/>
      <c r="J295" s="731"/>
      <c r="K295" s="703"/>
      <c r="L295" s="703"/>
      <c r="M295" s="731"/>
    </row>
    <row r="296" spans="1:13" ht="24" customHeight="1">
      <c r="A296" s="703" t="s">
        <v>989</v>
      </c>
      <c r="B296" s="703"/>
      <c r="C296" s="703"/>
      <c r="D296" s="731"/>
      <c r="E296" s="703"/>
      <c r="F296" s="703"/>
      <c r="G296" s="731"/>
      <c r="H296" s="703"/>
      <c r="I296" s="703"/>
      <c r="J296" s="731"/>
      <c r="K296" s="703"/>
      <c r="L296" s="703"/>
      <c r="M296" s="731"/>
    </row>
    <row r="297" spans="1:13" ht="23.25" customHeight="1">
      <c r="A297" s="703" t="s">
        <v>990</v>
      </c>
      <c r="B297" s="703"/>
      <c r="C297" s="703"/>
      <c r="D297" s="731"/>
      <c r="E297" s="703"/>
      <c r="F297" s="703"/>
      <c r="G297" s="731"/>
      <c r="H297" s="703"/>
      <c r="I297" s="703"/>
      <c r="J297" s="731"/>
      <c r="K297" s="703"/>
      <c r="L297" s="703"/>
      <c r="M297" s="731"/>
    </row>
    <row r="298" spans="1:13" ht="14.25" customHeight="1">
      <c r="A298" s="703" t="s">
        <v>991</v>
      </c>
      <c r="B298" s="703"/>
      <c r="C298" s="703"/>
      <c r="D298" s="731"/>
      <c r="E298" s="703"/>
      <c r="F298" s="703"/>
      <c r="G298" s="731"/>
      <c r="H298" s="703"/>
      <c r="I298" s="703"/>
      <c r="J298" s="731"/>
      <c r="K298" s="703"/>
      <c r="L298" s="703"/>
      <c r="M298" s="731"/>
    </row>
    <row r="299" spans="1:13" ht="14.25" customHeight="1">
      <c r="A299" s="703" t="s">
        <v>992</v>
      </c>
      <c r="B299" s="703"/>
      <c r="C299" s="703"/>
      <c r="D299" s="731"/>
      <c r="E299" s="703"/>
      <c r="F299" s="703"/>
      <c r="G299" s="731"/>
      <c r="H299" s="703"/>
      <c r="I299" s="703"/>
      <c r="J299" s="731"/>
      <c r="K299" s="703"/>
      <c r="L299" s="703"/>
      <c r="M299" s="731"/>
    </row>
    <row r="300" spans="1:13" ht="23.25" customHeight="1">
      <c r="A300" s="703" t="s">
        <v>993</v>
      </c>
      <c r="B300" s="703"/>
      <c r="C300" s="703"/>
      <c r="D300" s="731"/>
      <c r="E300" s="703"/>
      <c r="F300" s="703"/>
      <c r="G300" s="731"/>
      <c r="H300" s="703"/>
      <c r="I300" s="703"/>
      <c r="J300" s="731"/>
      <c r="K300" s="703"/>
      <c r="L300" s="703"/>
      <c r="M300" s="703"/>
    </row>
    <row r="301" spans="1:13" ht="13.5" customHeight="1">
      <c r="A301" s="703" t="s">
        <v>994</v>
      </c>
      <c r="B301" s="703"/>
      <c r="C301" s="703"/>
      <c r="D301" s="731"/>
      <c r="E301" s="703"/>
      <c r="F301" s="703"/>
      <c r="G301" s="731"/>
      <c r="H301" s="703"/>
      <c r="I301" s="703"/>
      <c r="J301" s="731"/>
      <c r="K301" s="703"/>
      <c r="L301" s="703"/>
      <c r="M301" s="703"/>
    </row>
    <row r="302" spans="1:13" ht="24" customHeight="1">
      <c r="A302" s="703" t="s">
        <v>995</v>
      </c>
      <c r="B302" s="703"/>
      <c r="C302" s="703"/>
      <c r="D302" s="731"/>
      <c r="E302" s="703"/>
      <c r="F302" s="703"/>
      <c r="G302" s="731"/>
      <c r="H302" s="703"/>
      <c r="I302" s="703"/>
      <c r="J302" s="731"/>
      <c r="K302" s="703"/>
      <c r="L302" s="703"/>
      <c r="M302" s="731"/>
    </row>
    <row r="303" spans="1:13" ht="13.5" customHeight="1">
      <c r="A303" s="703" t="s">
        <v>996</v>
      </c>
      <c r="B303" s="703"/>
      <c r="C303" s="703"/>
      <c r="D303" s="731"/>
      <c r="E303" s="703"/>
      <c r="F303" s="703"/>
      <c r="G303" s="731"/>
      <c r="H303" s="703"/>
      <c r="I303" s="703"/>
      <c r="J303" s="731"/>
      <c r="K303" s="703"/>
      <c r="L303" s="703"/>
      <c r="M303" s="703"/>
    </row>
    <row r="304" spans="1:13" ht="14.25" customHeight="1">
      <c r="A304" s="703" t="s">
        <v>997</v>
      </c>
      <c r="B304" s="703"/>
      <c r="C304" s="703"/>
      <c r="D304" s="731"/>
      <c r="E304" s="703"/>
      <c r="F304" s="703"/>
      <c r="G304" s="731"/>
      <c r="H304" s="703"/>
      <c r="I304" s="703"/>
      <c r="J304" s="731"/>
      <c r="K304" s="703"/>
      <c r="L304" s="703"/>
      <c r="M304" s="731"/>
    </row>
    <row r="305" spans="1:13" ht="15" customHeight="1">
      <c r="A305" s="703" t="s">
        <v>998</v>
      </c>
      <c r="B305" s="703"/>
      <c r="C305" s="703"/>
      <c r="D305" s="703"/>
      <c r="E305" s="703"/>
      <c r="F305" s="703"/>
      <c r="G305" s="703"/>
      <c r="H305" s="703"/>
      <c r="I305" s="703"/>
      <c r="J305" s="703"/>
      <c r="K305" s="703"/>
      <c r="L305" s="703"/>
      <c r="M305" s="705"/>
    </row>
    <row r="306" spans="1:13" ht="24" customHeight="1">
      <c r="A306" s="703" t="s">
        <v>999</v>
      </c>
      <c r="B306" s="703"/>
      <c r="C306" s="703"/>
      <c r="D306" s="703"/>
      <c r="E306" s="703"/>
      <c r="F306" s="703"/>
      <c r="G306" s="703"/>
      <c r="H306" s="703"/>
      <c r="I306" s="703"/>
      <c r="J306" s="703"/>
      <c r="K306" s="703"/>
      <c r="L306" s="703"/>
      <c r="M306" s="705"/>
    </row>
    <row r="307" spans="1:13" ht="15" customHeight="1">
      <c r="A307" s="703" t="s">
        <v>1000</v>
      </c>
      <c r="B307" s="703"/>
      <c r="C307" s="703"/>
      <c r="D307" s="731"/>
      <c r="E307" s="703"/>
      <c r="F307" s="703"/>
      <c r="G307" s="731"/>
      <c r="H307" s="703"/>
      <c r="I307" s="703"/>
      <c r="J307" s="731"/>
      <c r="K307" s="703"/>
      <c r="L307" s="703"/>
      <c r="M307" s="731"/>
    </row>
    <row r="308" spans="1:13" ht="24" customHeight="1">
      <c r="A308" s="703" t="s">
        <v>1001</v>
      </c>
      <c r="B308" s="705"/>
      <c r="C308" s="705"/>
      <c r="D308" s="705"/>
      <c r="E308" s="705"/>
      <c r="F308" s="705"/>
      <c r="G308" s="705"/>
      <c r="H308" s="705"/>
      <c r="I308" s="705"/>
      <c r="J308" s="705"/>
      <c r="K308" s="705"/>
      <c r="L308" s="705"/>
      <c r="M308" s="705"/>
    </row>
    <row r="309" spans="1:13" ht="24" customHeight="1">
      <c r="A309" s="703" t="s">
        <v>1146</v>
      </c>
      <c r="B309" s="705"/>
      <c r="C309" s="705"/>
      <c r="D309" s="705"/>
      <c r="E309" s="705"/>
      <c r="F309" s="705"/>
      <c r="G309" s="705"/>
      <c r="H309" s="705"/>
      <c r="I309" s="705"/>
      <c r="J309" s="705"/>
      <c r="K309" s="705"/>
      <c r="L309" s="705"/>
      <c r="M309" s="705"/>
    </row>
    <row r="310" spans="1:13" ht="24" customHeight="1">
      <c r="A310" s="703"/>
      <c r="B310" s="705"/>
      <c r="C310" s="705"/>
      <c r="D310" s="705"/>
      <c r="E310" s="705"/>
      <c r="F310" s="705"/>
      <c r="G310" s="705"/>
      <c r="H310" s="705"/>
      <c r="I310" s="705"/>
      <c r="J310" s="705"/>
      <c r="K310" s="705"/>
      <c r="L310" s="705"/>
      <c r="M310" s="705"/>
    </row>
    <row r="311" spans="1:13" ht="23.25" customHeight="1">
      <c r="A311" s="732" t="s">
        <v>1002</v>
      </c>
      <c r="B311" s="705"/>
      <c r="C311" s="705"/>
      <c r="D311" s="705"/>
      <c r="E311" s="705"/>
      <c r="F311" s="705"/>
      <c r="G311" s="705"/>
      <c r="H311" s="705"/>
      <c r="I311" s="705"/>
      <c r="J311" s="705"/>
      <c r="K311" s="705"/>
      <c r="L311" s="705"/>
      <c r="M311" s="705"/>
    </row>
    <row r="312" spans="1:13" ht="23.25" customHeight="1">
      <c r="A312" s="732" t="str">
        <f>'14'!A85</f>
        <v>가장 최근의 기간에서 데이터가 있을 때 지역 데이터는 그 지역을 구성하는 국가들의 데이터를 반영합니다.</v>
      </c>
      <c r="B312" s="705"/>
      <c r="C312" s="705"/>
      <c r="D312" s="705"/>
      <c r="E312" s="705"/>
      <c r="F312" s="705"/>
      <c r="G312" s="705"/>
      <c r="H312" s="705"/>
      <c r="I312" s="705"/>
      <c r="J312" s="705"/>
      <c r="K312" s="705"/>
      <c r="L312" s="705"/>
      <c r="M312" s="705"/>
    </row>
    <row r="313" spans="1:13" ht="14.1" customHeight="1"/>
    <row r="314" spans="1:13" ht="22.15" customHeight="1"/>
    <row r="315" spans="1:13" ht="15" customHeight="1"/>
    <row r="316" spans="1:13" ht="24" customHeight="1"/>
    <row r="317" spans="1:13" ht="15" customHeight="1"/>
    <row r="318" spans="1:13" ht="15" customHeight="1"/>
    <row r="319" spans="1:13" ht="15" customHeight="1"/>
    <row r="320" spans="1:13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</sheetData>
  <mergeCells count="13">
    <mergeCell ref="M10:M11"/>
    <mergeCell ref="G10:G11"/>
    <mergeCell ref="H10:H11"/>
    <mergeCell ref="I10:I11"/>
    <mergeCell ref="J10:J11"/>
    <mergeCell ref="K10:K11"/>
    <mergeCell ref="L10:L11"/>
    <mergeCell ref="F10:F11"/>
    <mergeCell ref="A8:A11"/>
    <mergeCell ref="B10:B11"/>
    <mergeCell ref="C10:C11"/>
    <mergeCell ref="D10:D11"/>
    <mergeCell ref="E10:E11"/>
  </mergeCells>
  <phoneticPr fontId="37" type="noConversion"/>
  <printOptions horizontalCentered="1"/>
  <pageMargins left="0.5" right="0.5" top="0.5" bottom="0.5" header="0" footer="0"/>
  <pageSetup scale="50" firstPageNumber="5" orientation="portrait" useFirstPageNumber="1" r:id="rId1"/>
  <headerFooter alignWithMargins="0"/>
  <rowBreaks count="5" manualBreakCount="5">
    <brk id="80" max="12" man="1"/>
    <brk id="80" min="127" max="191" man="1"/>
    <brk id="142" max="12" man="1"/>
    <brk id="207" max="12" man="1"/>
    <brk id="249" max="12" man="1"/>
  </rowBreaks>
  <customProperties>
    <customPr name="SourceTableID" r:id="rId2"/>
  </customPropertie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09CE4-0E15-4967-BFCC-3C0D69EC4072}">
  <dimension ref="A1:M341"/>
  <sheetViews>
    <sheetView showGridLines="0" showOutlineSymbols="0" zoomScale="85" zoomScaleNormal="85" zoomScaleSheetLayoutView="78" workbookViewId="0"/>
  </sheetViews>
  <sheetFormatPr defaultColWidth="9.77734375" defaultRowHeight="15"/>
  <cols>
    <col min="1" max="1" width="35.77734375" customWidth="1"/>
    <col min="2" max="3" width="11.77734375" customWidth="1"/>
    <col min="4" max="4" width="6.77734375" customWidth="1"/>
    <col min="5" max="6" width="11.77734375" customWidth="1"/>
    <col min="7" max="7" width="6.77734375" customWidth="1"/>
    <col min="8" max="9" width="11.77734375" customWidth="1"/>
    <col min="10" max="10" width="6.77734375" customWidth="1"/>
    <col min="11" max="12" width="11.77734375" customWidth="1"/>
    <col min="13" max="13" width="6.77734375" customWidth="1"/>
  </cols>
  <sheetData>
    <row r="1" spans="1:13" ht="21.95" customHeight="1">
      <c r="A1" s="761" t="s">
        <v>48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21.95" customHeight="1">
      <c r="A2" s="684" t="s">
        <v>1003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21.95" customHeight="1">
      <c r="A3" s="684" t="str">
        <f>VLOOKUP(MID(A2,SEARCH(".",A2)+2,LEN(A2)),'Table of Contents'!B:C,2,0)</f>
        <v xml:space="preserve"> 국가·지역별 상품 수출·수입·수지, 원계열, 2024.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5" customHeight="1">
      <c r="A4" s="8" t="s">
        <v>1459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1:13" ht="15" customHeight="1">
      <c r="A5" s="8" t="s">
        <v>1460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spans="1:13" ht="45">
      <c r="A6" s="451" t="str">
        <f>IF(AND(A4=Supp4!$A$4,A5=Supp4!$A$5),Supp4!$A$6)</f>
        <v>단위: 백만 달러. 계절조정과 반올림 때문에 총계와 세부사항이 같지 않을 수 있음. 
이 표에 있는 국가들은 x개월 총계를 기준으로 순위가 매겨짐.
(X) 결측치. (-) 표시된 측정값의 0 또는 절반 미만을 나타냄.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9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 ht="15.95" customHeight="1">
      <c r="A8" s="1101" t="s">
        <v>551</v>
      </c>
      <c r="B8" s="733" t="s">
        <v>62</v>
      </c>
      <c r="C8" s="734"/>
      <c r="D8" s="734"/>
      <c r="E8" s="733" t="s">
        <v>750</v>
      </c>
      <c r="F8" s="734"/>
      <c r="G8" s="735"/>
      <c r="H8" s="736" t="s">
        <v>751</v>
      </c>
      <c r="I8" s="655"/>
      <c r="J8" s="655"/>
      <c r="K8" s="655"/>
      <c r="L8" s="655"/>
      <c r="M8" s="655"/>
    </row>
    <row r="9" spans="1:13" ht="15.95" customHeight="1">
      <c r="A9" s="1102"/>
      <c r="B9" s="737" t="s">
        <v>752</v>
      </c>
      <c r="C9" s="738"/>
      <c r="D9" s="738"/>
      <c r="E9" s="737" t="s">
        <v>753</v>
      </c>
      <c r="F9" s="738"/>
      <c r="G9" s="738"/>
      <c r="H9" s="736" t="s">
        <v>754</v>
      </c>
      <c r="I9" s="655"/>
      <c r="J9" s="655"/>
      <c r="K9" s="736" t="s">
        <v>755</v>
      </c>
      <c r="L9" s="655"/>
      <c r="M9" s="655"/>
    </row>
    <row r="10" spans="1:13" ht="15.95" customHeight="1">
      <c r="A10" s="1102"/>
      <c r="B10" s="1103" t="s">
        <v>77</v>
      </c>
      <c r="C10" s="1092" t="s">
        <v>143</v>
      </c>
      <c r="D10" s="1105" t="s">
        <v>756</v>
      </c>
      <c r="E10" s="1103" t="s">
        <v>77</v>
      </c>
      <c r="F10" s="1092" t="s">
        <v>143</v>
      </c>
      <c r="G10" s="1105" t="s">
        <v>756</v>
      </c>
      <c r="H10" s="1103" t="s">
        <v>77</v>
      </c>
      <c r="I10" s="1092" t="s">
        <v>143</v>
      </c>
      <c r="J10" s="1105" t="s">
        <v>756</v>
      </c>
      <c r="K10" s="1103" t="s">
        <v>77</v>
      </c>
      <c r="L10" s="1092" t="s">
        <v>143</v>
      </c>
      <c r="M10" s="1072" t="s">
        <v>756</v>
      </c>
    </row>
    <row r="11" spans="1:13" ht="15.95" customHeight="1">
      <c r="A11" s="1102"/>
      <c r="B11" s="1104"/>
      <c r="C11" s="1093" t="s">
        <v>1004</v>
      </c>
      <c r="D11" s="1106"/>
      <c r="E11" s="1104"/>
      <c r="F11" s="1093">
        <v>0</v>
      </c>
      <c r="G11" s="1106"/>
      <c r="H11" s="1104"/>
      <c r="I11" s="1093" t="s">
        <v>1004</v>
      </c>
      <c r="J11" s="1106"/>
      <c r="K11" s="1104"/>
      <c r="L11" s="1093" t="s">
        <v>1004</v>
      </c>
      <c r="M11" s="1107"/>
    </row>
    <row r="12" spans="1:13" ht="20.100000000000001" customHeight="1">
      <c r="A12" s="967" t="s">
        <v>1079</v>
      </c>
      <c r="B12" s="968" t="s">
        <v>1071</v>
      </c>
      <c r="C12" s="969"/>
      <c r="D12" s="970"/>
      <c r="E12" s="971" t="s">
        <v>1073</v>
      </c>
      <c r="F12" s="972"/>
      <c r="G12" s="970"/>
      <c r="H12" s="971" t="s">
        <v>1075</v>
      </c>
      <c r="I12" s="972"/>
      <c r="J12" s="970"/>
      <c r="K12" s="973"/>
      <c r="L12" s="972"/>
      <c r="M12" s="949"/>
    </row>
    <row r="13" spans="1:13" ht="20.100000000000001" customHeight="1" thickBot="1">
      <c r="A13" s="896"/>
      <c r="B13" s="961" t="s">
        <v>1509</v>
      </c>
      <c r="C13" s="962"/>
      <c r="D13" s="963"/>
      <c r="E13" s="964" t="s">
        <v>1510</v>
      </c>
      <c r="F13" s="965"/>
      <c r="G13" s="963"/>
      <c r="H13" s="964" t="s">
        <v>1511</v>
      </c>
      <c r="I13" s="965"/>
      <c r="J13" s="963"/>
      <c r="K13" s="964" t="s">
        <v>1512</v>
      </c>
      <c r="L13" s="965"/>
      <c r="M13" s="966"/>
    </row>
    <row r="14" spans="1:13" ht="17.100000000000001" customHeight="1" thickBot="1">
      <c r="A14" s="739" t="s">
        <v>586</v>
      </c>
      <c r="B14" s="740">
        <v>-119239.454673</v>
      </c>
      <c r="C14" s="741">
        <v>-661010.20723499998</v>
      </c>
      <c r="D14" s="741" t="s">
        <v>515</v>
      </c>
      <c r="E14" s="740">
        <v>168887.863403</v>
      </c>
      <c r="F14" s="741">
        <v>1194062.9254379999</v>
      </c>
      <c r="G14" s="741" t="s">
        <v>515</v>
      </c>
      <c r="H14" s="740">
        <v>288127.31807600003</v>
      </c>
      <c r="I14" s="741">
        <v>1855073.132673</v>
      </c>
      <c r="J14" s="741" t="s">
        <v>515</v>
      </c>
      <c r="K14" s="740">
        <v>296267.08314800001</v>
      </c>
      <c r="L14" s="741">
        <v>1907044.507364</v>
      </c>
      <c r="M14" s="741" t="s">
        <v>515</v>
      </c>
    </row>
    <row r="15" spans="1:13" ht="24" customHeight="1">
      <c r="A15" s="742" t="s">
        <v>757</v>
      </c>
      <c r="B15" s="743">
        <v>-0.74911000000000005</v>
      </c>
      <c r="C15" s="744">
        <v>-4.9925860000000002</v>
      </c>
      <c r="D15" s="745">
        <v>93</v>
      </c>
      <c r="E15" s="746">
        <v>0.30394300000000002</v>
      </c>
      <c r="F15" s="747">
        <v>7.9198550000000001</v>
      </c>
      <c r="G15" s="745">
        <v>195</v>
      </c>
      <c r="H15" s="746">
        <v>1.053053</v>
      </c>
      <c r="I15" s="747">
        <v>12.912440999999999</v>
      </c>
      <c r="J15" s="745">
        <v>157</v>
      </c>
      <c r="K15" s="746">
        <v>1.120301</v>
      </c>
      <c r="L15" s="747">
        <v>13.547075</v>
      </c>
      <c r="M15" s="745">
        <v>157</v>
      </c>
    </row>
    <row r="16" spans="1:13" ht="14.1" customHeight="1">
      <c r="A16" s="2" t="s">
        <v>758</v>
      </c>
      <c r="B16" s="748">
        <v>7.1908719999999997</v>
      </c>
      <c r="C16" s="646">
        <v>16.125896999999998</v>
      </c>
      <c r="D16" s="749">
        <v>137</v>
      </c>
      <c r="E16" s="750">
        <v>12.580380999999999</v>
      </c>
      <c r="F16" s="645">
        <v>86.609807000000004</v>
      </c>
      <c r="G16" s="749">
        <v>136</v>
      </c>
      <c r="H16" s="750">
        <v>5.3895090000000003</v>
      </c>
      <c r="I16" s="645">
        <v>70.483909999999995</v>
      </c>
      <c r="J16" s="749">
        <v>126</v>
      </c>
      <c r="K16" s="750">
        <v>5.6828399999999997</v>
      </c>
      <c r="L16" s="645">
        <v>73.201660000000004</v>
      </c>
      <c r="M16" s="749">
        <v>126</v>
      </c>
    </row>
    <row r="17" spans="1:13" ht="14.1" customHeight="1">
      <c r="A17" s="2" t="s">
        <v>408</v>
      </c>
      <c r="B17" s="748">
        <v>-174.500519</v>
      </c>
      <c r="C17" s="646">
        <v>-1018.873576</v>
      </c>
      <c r="D17" s="749">
        <v>42</v>
      </c>
      <c r="E17" s="750">
        <v>65.343368999999996</v>
      </c>
      <c r="F17" s="645">
        <v>519.11291900000003</v>
      </c>
      <c r="G17" s="749">
        <v>84</v>
      </c>
      <c r="H17" s="750">
        <v>239.84388799999999</v>
      </c>
      <c r="I17" s="645">
        <v>1537.9864950000001</v>
      </c>
      <c r="J17" s="749">
        <v>65</v>
      </c>
      <c r="K17" s="750">
        <v>246.82546300000001</v>
      </c>
      <c r="L17" s="645">
        <v>1583.4542269999999</v>
      </c>
      <c r="M17" s="749">
        <v>65</v>
      </c>
    </row>
    <row r="18" spans="1:13" ht="14.1" customHeight="1">
      <c r="A18" s="2" t="s">
        <v>759</v>
      </c>
      <c r="B18" s="748">
        <v>-0.26085900000000001</v>
      </c>
      <c r="C18" s="646">
        <v>0.74969200000000003</v>
      </c>
      <c r="D18" s="749">
        <v>112</v>
      </c>
      <c r="E18" s="750">
        <v>0.19681799999999999</v>
      </c>
      <c r="F18" s="645">
        <v>3.1575319999999998</v>
      </c>
      <c r="G18" s="749">
        <v>207</v>
      </c>
      <c r="H18" s="750">
        <v>0.457677</v>
      </c>
      <c r="I18" s="645">
        <v>2.4078400000000002</v>
      </c>
      <c r="J18" s="749">
        <v>193</v>
      </c>
      <c r="K18" s="750">
        <v>0.47701399999999999</v>
      </c>
      <c r="L18" s="645">
        <v>2.4556209999999998</v>
      </c>
      <c r="M18" s="749">
        <v>194</v>
      </c>
    </row>
    <row r="19" spans="1:13" ht="14.1" customHeight="1">
      <c r="A19" s="2" t="s">
        <v>760</v>
      </c>
      <c r="B19" s="748">
        <v>-100.44756700000001</v>
      </c>
      <c r="C19" s="646">
        <v>-408.67747300000002</v>
      </c>
      <c r="D19" s="749">
        <v>54</v>
      </c>
      <c r="E19" s="750">
        <v>47.433687999999997</v>
      </c>
      <c r="F19" s="645">
        <v>366.049351</v>
      </c>
      <c r="G19" s="749">
        <v>93</v>
      </c>
      <c r="H19" s="750">
        <v>147.88125500000001</v>
      </c>
      <c r="I19" s="645">
        <v>774.72682399999997</v>
      </c>
      <c r="J19" s="749">
        <v>79</v>
      </c>
      <c r="K19" s="750">
        <v>152.741827</v>
      </c>
      <c r="L19" s="645">
        <v>795.88136699999995</v>
      </c>
      <c r="M19" s="749">
        <v>79</v>
      </c>
    </row>
    <row r="20" spans="1:13" ht="14.1" customHeight="1">
      <c r="A20" s="2" t="s">
        <v>761</v>
      </c>
      <c r="B20" s="748">
        <v>6.4307129999999999</v>
      </c>
      <c r="C20" s="646">
        <v>40.302033999999999</v>
      </c>
      <c r="D20" s="749">
        <v>159</v>
      </c>
      <c r="E20" s="750">
        <v>6.6448029999999996</v>
      </c>
      <c r="F20" s="645">
        <v>41.171700999999999</v>
      </c>
      <c r="G20" s="749">
        <v>158</v>
      </c>
      <c r="H20" s="750">
        <v>0.21409</v>
      </c>
      <c r="I20" s="645">
        <v>0.86966699999999997</v>
      </c>
      <c r="J20" s="749">
        <v>206</v>
      </c>
      <c r="K20" s="750">
        <v>0.22581100000000001</v>
      </c>
      <c r="L20" s="645">
        <v>0.94697100000000001</v>
      </c>
      <c r="M20" s="749">
        <v>205</v>
      </c>
    </row>
    <row r="21" spans="1:13" ht="14.1" customHeight="1">
      <c r="A21" s="2" t="s">
        <v>762</v>
      </c>
      <c r="B21" s="748">
        <v>34.657705</v>
      </c>
      <c r="C21" s="646">
        <v>323.25566600000002</v>
      </c>
      <c r="D21" s="749">
        <v>202</v>
      </c>
      <c r="E21" s="750">
        <v>34.918824999999998</v>
      </c>
      <c r="F21" s="645">
        <v>340.32756000000001</v>
      </c>
      <c r="G21" s="749">
        <v>95</v>
      </c>
      <c r="H21" s="750">
        <v>0.26112000000000002</v>
      </c>
      <c r="I21" s="645">
        <v>17.071894</v>
      </c>
      <c r="J21" s="749">
        <v>150</v>
      </c>
      <c r="K21" s="750">
        <v>0.27282699999999999</v>
      </c>
      <c r="L21" s="645">
        <v>17.271450000000002</v>
      </c>
      <c r="M21" s="749">
        <v>150</v>
      </c>
    </row>
    <row r="22" spans="1:13" ht="14.1" customHeight="1">
      <c r="A22" s="2" t="s">
        <v>402</v>
      </c>
      <c r="B22" s="748">
        <v>300.986131</v>
      </c>
      <c r="C22" s="646">
        <v>1776.642362</v>
      </c>
      <c r="D22" s="749">
        <v>221</v>
      </c>
      <c r="E22" s="750">
        <v>785.44444099999998</v>
      </c>
      <c r="F22" s="645">
        <v>5587.2002739999998</v>
      </c>
      <c r="G22" s="749">
        <v>37</v>
      </c>
      <c r="H22" s="750">
        <v>484.45830999999998</v>
      </c>
      <c r="I22" s="645">
        <v>3810.5579120000002</v>
      </c>
      <c r="J22" s="749">
        <v>49</v>
      </c>
      <c r="K22" s="750">
        <v>509.98209200000002</v>
      </c>
      <c r="L22" s="645">
        <v>3994.9484040000002</v>
      </c>
      <c r="M22" s="749">
        <v>48</v>
      </c>
    </row>
    <row r="23" spans="1:13" ht="14.1" customHeight="1">
      <c r="A23" s="2" t="s">
        <v>763</v>
      </c>
      <c r="B23" s="748">
        <v>1.8789629999999999</v>
      </c>
      <c r="C23" s="646">
        <v>23.674323000000001</v>
      </c>
      <c r="D23" s="749">
        <v>144</v>
      </c>
      <c r="E23" s="750">
        <v>10.941049</v>
      </c>
      <c r="F23" s="645">
        <v>94.674469000000002</v>
      </c>
      <c r="G23" s="749">
        <v>133</v>
      </c>
      <c r="H23" s="750">
        <v>9.0620860000000008</v>
      </c>
      <c r="I23" s="645">
        <v>71.000146000000001</v>
      </c>
      <c r="J23" s="749">
        <v>125</v>
      </c>
      <c r="K23" s="750">
        <v>9.7800740000000008</v>
      </c>
      <c r="L23" s="645">
        <v>74.368502000000007</v>
      </c>
      <c r="M23" s="749">
        <v>125</v>
      </c>
    </row>
    <row r="24" spans="1:13" ht="14.1" customHeight="1">
      <c r="A24" s="2" t="s">
        <v>764</v>
      </c>
      <c r="B24" s="748">
        <v>65.411002999999994</v>
      </c>
      <c r="C24" s="646">
        <v>414.964203</v>
      </c>
      <c r="D24" s="749">
        <v>205</v>
      </c>
      <c r="E24" s="750">
        <v>66.539298000000002</v>
      </c>
      <c r="F24" s="645">
        <v>420.36481600000002</v>
      </c>
      <c r="G24" s="749">
        <v>91</v>
      </c>
      <c r="H24" s="750">
        <v>1.128295</v>
      </c>
      <c r="I24" s="645">
        <v>5.4006129999999999</v>
      </c>
      <c r="J24" s="749">
        <v>173</v>
      </c>
      <c r="K24" s="750">
        <v>1.1517710000000001</v>
      </c>
      <c r="L24" s="645">
        <v>5.4907539999999999</v>
      </c>
      <c r="M24" s="749">
        <v>173</v>
      </c>
    </row>
    <row r="25" spans="1:13" ht="14.1" customHeight="1">
      <c r="A25" s="2" t="s">
        <v>765</v>
      </c>
      <c r="B25" s="748">
        <v>1543.915618</v>
      </c>
      <c r="C25" s="646">
        <v>11318.065487</v>
      </c>
      <c r="D25" s="749">
        <v>230</v>
      </c>
      <c r="E25" s="750">
        <v>2995.1885710000001</v>
      </c>
      <c r="F25" s="645">
        <v>19866.935536000001</v>
      </c>
      <c r="G25" s="749">
        <v>15</v>
      </c>
      <c r="H25" s="750">
        <v>1451.2729529999999</v>
      </c>
      <c r="I25" s="645">
        <v>8548.8700489999992</v>
      </c>
      <c r="J25" s="749">
        <v>29</v>
      </c>
      <c r="K25" s="750">
        <v>1483.9888820000001</v>
      </c>
      <c r="L25" s="645">
        <v>8759.3708129999995</v>
      </c>
      <c r="M25" s="749">
        <v>29</v>
      </c>
    </row>
    <row r="26" spans="1:13" ht="14.1" customHeight="1">
      <c r="A26" s="2" t="s">
        <v>370</v>
      </c>
      <c r="B26" s="748">
        <v>-1019.462032</v>
      </c>
      <c r="C26" s="646">
        <v>-7512.5289300000004</v>
      </c>
      <c r="D26" s="749">
        <v>17</v>
      </c>
      <c r="E26" s="750">
        <v>342.96598599999999</v>
      </c>
      <c r="F26" s="645">
        <v>2569.975046</v>
      </c>
      <c r="G26" s="749">
        <v>50</v>
      </c>
      <c r="H26" s="750">
        <v>1362.4280180000001</v>
      </c>
      <c r="I26" s="645">
        <v>10082.503976</v>
      </c>
      <c r="J26" s="749">
        <v>26</v>
      </c>
      <c r="K26" s="750">
        <v>1396.0644560000001</v>
      </c>
      <c r="L26" s="645">
        <v>10310.877929</v>
      </c>
      <c r="M26" s="749">
        <v>27</v>
      </c>
    </row>
    <row r="27" spans="1:13" ht="14.1" customHeight="1">
      <c r="A27" s="2" t="s">
        <v>766</v>
      </c>
      <c r="B27" s="748">
        <v>8.3304779999999994</v>
      </c>
      <c r="C27" s="646">
        <v>34.970981000000002</v>
      </c>
      <c r="D27" s="749">
        <v>157</v>
      </c>
      <c r="E27" s="750">
        <v>18.878837999999998</v>
      </c>
      <c r="F27" s="645">
        <v>156.37892099999999</v>
      </c>
      <c r="G27" s="749">
        <v>120</v>
      </c>
      <c r="H27" s="750">
        <v>10.548360000000001</v>
      </c>
      <c r="I27" s="645">
        <v>121.40794</v>
      </c>
      <c r="J27" s="749">
        <v>113</v>
      </c>
      <c r="K27" s="750">
        <v>10.982392000000001</v>
      </c>
      <c r="L27" s="645">
        <v>124.667265</v>
      </c>
      <c r="M27" s="749">
        <v>113</v>
      </c>
    </row>
    <row r="28" spans="1:13" ht="24" customHeight="1">
      <c r="A28" s="2" t="s">
        <v>767</v>
      </c>
      <c r="B28" s="748">
        <v>303.19405899999998</v>
      </c>
      <c r="C28" s="646">
        <v>2292.8841560000001</v>
      </c>
      <c r="D28" s="749">
        <v>223</v>
      </c>
      <c r="E28" s="750">
        <v>457.74688700000002</v>
      </c>
      <c r="F28" s="645">
        <v>3285.9375700000001</v>
      </c>
      <c r="G28" s="749">
        <v>44</v>
      </c>
      <c r="H28" s="750">
        <v>154.55282800000001</v>
      </c>
      <c r="I28" s="645">
        <v>993.05341399999998</v>
      </c>
      <c r="J28" s="749">
        <v>74</v>
      </c>
      <c r="K28" s="750">
        <v>160.31327200000001</v>
      </c>
      <c r="L28" s="645">
        <v>1019.829535</v>
      </c>
      <c r="M28" s="749">
        <v>74</v>
      </c>
    </row>
    <row r="29" spans="1:13" ht="14.1" customHeight="1">
      <c r="A29" s="2" t="s">
        <v>768</v>
      </c>
      <c r="B29" s="748">
        <v>-42.681908999999997</v>
      </c>
      <c r="C29" s="646">
        <v>-86.775717</v>
      </c>
      <c r="D29" s="749">
        <v>70</v>
      </c>
      <c r="E29" s="750">
        <v>55.685366000000002</v>
      </c>
      <c r="F29" s="645">
        <v>618.819751</v>
      </c>
      <c r="G29" s="749">
        <v>81</v>
      </c>
      <c r="H29" s="750">
        <v>98.367275000000006</v>
      </c>
      <c r="I29" s="645">
        <v>705.59546799999998</v>
      </c>
      <c r="J29" s="749">
        <v>81</v>
      </c>
      <c r="K29" s="750">
        <v>103.052252</v>
      </c>
      <c r="L29" s="645">
        <v>740.99105599999996</v>
      </c>
      <c r="M29" s="749">
        <v>81</v>
      </c>
    </row>
    <row r="30" spans="1:13" ht="14.1" customHeight="1">
      <c r="A30" s="2" t="s">
        <v>769</v>
      </c>
      <c r="B30" s="748">
        <v>-662.06737099999998</v>
      </c>
      <c r="C30" s="646">
        <v>-3490.671452</v>
      </c>
      <c r="D30" s="749">
        <v>24</v>
      </c>
      <c r="E30" s="750">
        <v>124.046751</v>
      </c>
      <c r="F30" s="645">
        <v>1184.1475459999999</v>
      </c>
      <c r="G30" s="749">
        <v>64</v>
      </c>
      <c r="H30" s="750">
        <v>786.11412199999995</v>
      </c>
      <c r="I30" s="645">
        <v>4674.8189979999997</v>
      </c>
      <c r="J30" s="749">
        <v>40</v>
      </c>
      <c r="K30" s="750">
        <v>823.48239699999999</v>
      </c>
      <c r="L30" s="645">
        <v>4892.6040869999997</v>
      </c>
      <c r="M30" s="749">
        <v>39</v>
      </c>
    </row>
    <row r="31" spans="1:13" ht="14.1" customHeight="1">
      <c r="A31" s="2" t="s">
        <v>770</v>
      </c>
      <c r="B31" s="748">
        <v>57.645910000000001</v>
      </c>
      <c r="C31" s="646">
        <v>433.78114199999999</v>
      </c>
      <c r="D31" s="749">
        <v>206</v>
      </c>
      <c r="E31" s="750">
        <v>61.807004999999997</v>
      </c>
      <c r="F31" s="645">
        <v>460.490362</v>
      </c>
      <c r="G31" s="749">
        <v>88</v>
      </c>
      <c r="H31" s="750">
        <v>4.1610950000000004</v>
      </c>
      <c r="I31" s="645">
        <v>26.709219999999998</v>
      </c>
      <c r="J31" s="749">
        <v>141</v>
      </c>
      <c r="K31" s="750">
        <v>4.3481949999999996</v>
      </c>
      <c r="L31" s="645">
        <v>27.963335000000001</v>
      </c>
      <c r="M31" s="749">
        <v>141</v>
      </c>
    </row>
    <row r="32" spans="1:13" ht="14.1" customHeight="1">
      <c r="A32" s="2" t="s">
        <v>771</v>
      </c>
      <c r="B32" s="748">
        <v>-0.262907</v>
      </c>
      <c r="C32" s="646">
        <v>-7.6838569999999997</v>
      </c>
      <c r="D32" s="749">
        <v>92</v>
      </c>
      <c r="E32" s="750">
        <v>1.07064</v>
      </c>
      <c r="F32" s="645">
        <v>4.935225</v>
      </c>
      <c r="G32" s="749">
        <v>199</v>
      </c>
      <c r="H32" s="750">
        <v>1.333547</v>
      </c>
      <c r="I32" s="645">
        <v>12.619082000000001</v>
      </c>
      <c r="J32" s="749">
        <v>159</v>
      </c>
      <c r="K32" s="750">
        <v>1.4433199999999999</v>
      </c>
      <c r="L32" s="645">
        <v>13.358457</v>
      </c>
      <c r="M32" s="749">
        <v>158</v>
      </c>
    </row>
    <row r="33" spans="1:13" ht="14.1" customHeight="1">
      <c r="A33" s="2" t="s">
        <v>371</v>
      </c>
      <c r="B33" s="748">
        <v>784.75037999999995</v>
      </c>
      <c r="C33" s="646">
        <v>5231.0035939999998</v>
      </c>
      <c r="D33" s="749">
        <v>227</v>
      </c>
      <c r="E33" s="750">
        <v>2971.25972</v>
      </c>
      <c r="F33" s="645">
        <v>20880.262504999999</v>
      </c>
      <c r="G33" s="749">
        <v>14</v>
      </c>
      <c r="H33" s="750">
        <v>2186.5093400000001</v>
      </c>
      <c r="I33" s="645">
        <v>15649.258911000001</v>
      </c>
      <c r="J33" s="749">
        <v>20</v>
      </c>
      <c r="K33" s="750">
        <v>2230.3471749999999</v>
      </c>
      <c r="L33" s="645">
        <v>15898.762623000001</v>
      </c>
      <c r="M33" s="749">
        <v>21</v>
      </c>
    </row>
    <row r="34" spans="1:13" ht="14.1" customHeight="1">
      <c r="A34" s="2" t="s">
        <v>772</v>
      </c>
      <c r="B34" s="748">
        <v>34.327328000000001</v>
      </c>
      <c r="C34" s="646">
        <v>310.794645</v>
      </c>
      <c r="D34" s="749">
        <v>199</v>
      </c>
      <c r="E34" s="750">
        <v>51.449361000000003</v>
      </c>
      <c r="F34" s="645">
        <v>366.04536899999999</v>
      </c>
      <c r="G34" s="749">
        <v>94</v>
      </c>
      <c r="H34" s="750">
        <v>17.122032999999998</v>
      </c>
      <c r="I34" s="645">
        <v>55.250723999999998</v>
      </c>
      <c r="J34" s="749">
        <v>133</v>
      </c>
      <c r="K34" s="750">
        <v>17.761398</v>
      </c>
      <c r="L34" s="645">
        <v>58.799160999999998</v>
      </c>
      <c r="M34" s="749">
        <v>132</v>
      </c>
    </row>
    <row r="35" spans="1:13" ht="14.1" customHeight="1">
      <c r="A35" s="2" t="s">
        <v>773</v>
      </c>
      <c r="B35" s="748">
        <v>20.957629000000001</v>
      </c>
      <c r="C35" s="646">
        <v>81.637443000000005</v>
      </c>
      <c r="D35" s="749">
        <v>172</v>
      </c>
      <c r="E35" s="750">
        <v>23.246542999999999</v>
      </c>
      <c r="F35" s="645">
        <v>103.094504</v>
      </c>
      <c r="G35" s="749">
        <v>130</v>
      </c>
      <c r="H35" s="750">
        <v>2.2889140000000001</v>
      </c>
      <c r="I35" s="645">
        <v>21.457060999999999</v>
      </c>
      <c r="J35" s="749">
        <v>144</v>
      </c>
      <c r="K35" s="750">
        <v>2.521963</v>
      </c>
      <c r="L35" s="645">
        <v>23.442575999999999</v>
      </c>
      <c r="M35" s="749">
        <v>144</v>
      </c>
    </row>
    <row r="36" spans="1:13" ht="14.1" customHeight="1">
      <c r="A36" s="2" t="s">
        <v>774</v>
      </c>
      <c r="B36" s="748">
        <v>45.224451999999999</v>
      </c>
      <c r="C36" s="646">
        <v>312.78340700000001</v>
      </c>
      <c r="D36" s="749">
        <v>200</v>
      </c>
      <c r="E36" s="750">
        <v>49.446401000000002</v>
      </c>
      <c r="F36" s="645">
        <v>327.14873899999998</v>
      </c>
      <c r="G36" s="749">
        <v>100</v>
      </c>
      <c r="H36" s="750">
        <v>4.2219490000000004</v>
      </c>
      <c r="I36" s="645">
        <v>14.365332</v>
      </c>
      <c r="J36" s="749">
        <v>155</v>
      </c>
      <c r="K36" s="750">
        <v>4.2491669999999999</v>
      </c>
      <c r="L36" s="645">
        <v>14.648894</v>
      </c>
      <c r="M36" s="749">
        <v>156</v>
      </c>
    </row>
    <row r="37" spans="1:13" ht="14.1" customHeight="1">
      <c r="A37" s="2" t="s">
        <v>775</v>
      </c>
      <c r="B37" s="748">
        <v>-0.38070199999999998</v>
      </c>
      <c r="C37" s="646">
        <v>1.09337</v>
      </c>
      <c r="D37" s="749">
        <v>116</v>
      </c>
      <c r="E37" s="750">
        <v>0.143734</v>
      </c>
      <c r="F37" s="645">
        <v>1.9460230000000001</v>
      </c>
      <c r="G37" s="749">
        <v>211</v>
      </c>
      <c r="H37" s="750">
        <v>0.52443600000000001</v>
      </c>
      <c r="I37" s="645">
        <v>0.85265299999999999</v>
      </c>
      <c r="J37" s="749">
        <v>207</v>
      </c>
      <c r="K37" s="750">
        <v>0.54715100000000005</v>
      </c>
      <c r="L37" s="645">
        <v>0.89883999999999997</v>
      </c>
      <c r="M37" s="749">
        <v>207</v>
      </c>
    </row>
    <row r="38" spans="1:13" ht="14.1" customHeight="1">
      <c r="A38" s="2" t="s">
        <v>776</v>
      </c>
      <c r="B38" s="748">
        <v>-0.434944</v>
      </c>
      <c r="C38" s="646">
        <v>-20.822965</v>
      </c>
      <c r="D38" s="749">
        <v>82</v>
      </c>
      <c r="E38" s="750">
        <v>29.437740000000002</v>
      </c>
      <c r="F38" s="645">
        <v>235.46345700000001</v>
      </c>
      <c r="G38" s="749">
        <v>107</v>
      </c>
      <c r="H38" s="750">
        <v>29.872684</v>
      </c>
      <c r="I38" s="645">
        <v>256.28642200000002</v>
      </c>
      <c r="J38" s="749">
        <v>97</v>
      </c>
      <c r="K38" s="750">
        <v>30.830238000000001</v>
      </c>
      <c r="L38" s="645">
        <v>262.80622199999999</v>
      </c>
      <c r="M38" s="749">
        <v>97</v>
      </c>
    </row>
    <row r="39" spans="1:13" ht="14.1" customHeight="1">
      <c r="A39" s="2" t="s">
        <v>777</v>
      </c>
      <c r="B39" s="748">
        <v>-8.9584829999999993</v>
      </c>
      <c r="C39" s="646">
        <v>-69.368104000000002</v>
      </c>
      <c r="D39" s="749">
        <v>75</v>
      </c>
      <c r="E39" s="750">
        <v>5.8543760000000002</v>
      </c>
      <c r="F39" s="645">
        <v>37.211154000000001</v>
      </c>
      <c r="G39" s="749">
        <v>160</v>
      </c>
      <c r="H39" s="750">
        <v>14.812859</v>
      </c>
      <c r="I39" s="645">
        <v>106.579258</v>
      </c>
      <c r="J39" s="749">
        <v>118</v>
      </c>
      <c r="K39" s="750">
        <v>15.403343</v>
      </c>
      <c r="L39" s="645">
        <v>111.230761</v>
      </c>
      <c r="M39" s="749">
        <v>118</v>
      </c>
    </row>
    <row r="40" spans="1:13" ht="14.1" customHeight="1">
      <c r="A40" s="2" t="s">
        <v>778</v>
      </c>
      <c r="B40" s="748">
        <v>-24.200291</v>
      </c>
      <c r="C40" s="646">
        <v>-195.60694899999999</v>
      </c>
      <c r="D40" s="749">
        <v>64</v>
      </c>
      <c r="E40" s="750">
        <v>3.6245810000000001</v>
      </c>
      <c r="F40" s="645">
        <v>73.346431999999993</v>
      </c>
      <c r="G40" s="749">
        <v>142</v>
      </c>
      <c r="H40" s="750">
        <v>27.824871999999999</v>
      </c>
      <c r="I40" s="645">
        <v>268.95338099999998</v>
      </c>
      <c r="J40" s="749">
        <v>96</v>
      </c>
      <c r="K40" s="750">
        <v>28.986998</v>
      </c>
      <c r="L40" s="645">
        <v>275.04785700000002</v>
      </c>
      <c r="M40" s="749">
        <v>96</v>
      </c>
    </row>
    <row r="41" spans="1:13" ht="14.1" customHeight="1">
      <c r="A41" s="2" t="s">
        <v>403</v>
      </c>
      <c r="B41" s="748">
        <v>638.04474400000004</v>
      </c>
      <c r="C41" s="646">
        <v>3515.309205</v>
      </c>
      <c r="D41" s="749">
        <v>226</v>
      </c>
      <c r="E41" s="750">
        <v>4175.8141560000004</v>
      </c>
      <c r="F41" s="645">
        <v>27476.975778</v>
      </c>
      <c r="G41" s="749">
        <v>9</v>
      </c>
      <c r="H41" s="750">
        <v>3537.7694120000001</v>
      </c>
      <c r="I41" s="645">
        <v>23961.666572999999</v>
      </c>
      <c r="J41" s="749">
        <v>18</v>
      </c>
      <c r="K41" s="750">
        <v>3699.2122009999998</v>
      </c>
      <c r="L41" s="645">
        <v>25059.608794</v>
      </c>
      <c r="M41" s="749">
        <v>18</v>
      </c>
    </row>
    <row r="42" spans="1:13" ht="14.1" customHeight="1">
      <c r="A42" s="2" t="s">
        <v>779</v>
      </c>
      <c r="B42" s="748">
        <v>0.22545699999999999</v>
      </c>
      <c r="C42" s="646">
        <v>3.1517590000000002</v>
      </c>
      <c r="D42" s="749">
        <v>124</v>
      </c>
      <c r="E42" s="750">
        <v>0.226496</v>
      </c>
      <c r="F42" s="645">
        <v>3.5495860000000001</v>
      </c>
      <c r="G42" s="749">
        <v>206</v>
      </c>
      <c r="H42" s="750" t="s">
        <v>268</v>
      </c>
      <c r="I42" s="645">
        <v>0.39782699999999999</v>
      </c>
      <c r="J42" s="749">
        <v>216</v>
      </c>
      <c r="K42" s="750" t="s">
        <v>268</v>
      </c>
      <c r="L42" s="645">
        <v>0.40708100000000003</v>
      </c>
      <c r="M42" s="749">
        <v>216</v>
      </c>
    </row>
    <row r="43" spans="1:13" ht="14.1" customHeight="1">
      <c r="A43" s="2" t="s">
        <v>780</v>
      </c>
      <c r="B43" s="748">
        <v>20.120996000000002</v>
      </c>
      <c r="C43" s="646">
        <v>166.40368000000001</v>
      </c>
      <c r="D43" s="749">
        <v>189</v>
      </c>
      <c r="E43" s="750">
        <v>21.072137000000001</v>
      </c>
      <c r="F43" s="645">
        <v>172.64096900000001</v>
      </c>
      <c r="G43" s="749">
        <v>117</v>
      </c>
      <c r="H43" s="750">
        <v>0.95114100000000001</v>
      </c>
      <c r="I43" s="645">
        <v>6.2372889999999996</v>
      </c>
      <c r="J43" s="749">
        <v>170</v>
      </c>
      <c r="K43" s="750">
        <v>0.95875699999999997</v>
      </c>
      <c r="L43" s="645">
        <v>6.3462300000000003</v>
      </c>
      <c r="M43" s="749">
        <v>170</v>
      </c>
    </row>
    <row r="44" spans="1:13" ht="14.1" customHeight="1">
      <c r="A44" s="2" t="s">
        <v>781</v>
      </c>
      <c r="B44" s="748">
        <v>14.967582999999999</v>
      </c>
      <c r="C44" s="646">
        <v>-61.280116</v>
      </c>
      <c r="D44" s="749">
        <v>77</v>
      </c>
      <c r="E44" s="750">
        <v>20.124893</v>
      </c>
      <c r="F44" s="645">
        <v>84.762835999999993</v>
      </c>
      <c r="G44" s="749">
        <v>138</v>
      </c>
      <c r="H44" s="750">
        <v>5.1573099999999998</v>
      </c>
      <c r="I44" s="645">
        <v>146.04295200000001</v>
      </c>
      <c r="J44" s="749">
        <v>105</v>
      </c>
      <c r="K44" s="750">
        <v>5.5884080000000003</v>
      </c>
      <c r="L44" s="645">
        <v>151.73759999999999</v>
      </c>
      <c r="M44" s="749">
        <v>107</v>
      </c>
    </row>
    <row r="45" spans="1:13" ht="14.1" customHeight="1">
      <c r="A45" s="2" t="s">
        <v>782</v>
      </c>
      <c r="B45" s="748">
        <v>-65.565068999999994</v>
      </c>
      <c r="C45" s="646">
        <v>-588.35288600000001</v>
      </c>
      <c r="D45" s="749">
        <v>52</v>
      </c>
      <c r="E45" s="750">
        <v>39.596128999999998</v>
      </c>
      <c r="F45" s="645">
        <v>265.60884399999998</v>
      </c>
      <c r="G45" s="749">
        <v>105</v>
      </c>
      <c r="H45" s="750">
        <v>105.161198</v>
      </c>
      <c r="I45" s="645">
        <v>853.96172999999999</v>
      </c>
      <c r="J45" s="749">
        <v>76</v>
      </c>
      <c r="K45" s="750">
        <v>108.818152</v>
      </c>
      <c r="L45" s="645">
        <v>886.32108800000003</v>
      </c>
      <c r="M45" s="749">
        <v>77</v>
      </c>
    </row>
    <row r="46" spans="1:13" ht="14.1" customHeight="1">
      <c r="A46" s="2" t="s">
        <v>783</v>
      </c>
      <c r="B46" s="748">
        <v>4.9008409999999998</v>
      </c>
      <c r="C46" s="646">
        <v>26.265422999999998</v>
      </c>
      <c r="D46" s="749">
        <v>147</v>
      </c>
      <c r="E46" s="750">
        <v>5.0209190000000001</v>
      </c>
      <c r="F46" s="645">
        <v>27.375240000000002</v>
      </c>
      <c r="G46" s="749">
        <v>176</v>
      </c>
      <c r="H46" s="750">
        <v>0.120078</v>
      </c>
      <c r="I46" s="645">
        <v>1.1098170000000001</v>
      </c>
      <c r="J46" s="749">
        <v>202</v>
      </c>
      <c r="K46" s="750">
        <v>0.124698</v>
      </c>
      <c r="L46" s="645">
        <v>1.158228</v>
      </c>
      <c r="M46" s="749">
        <v>202</v>
      </c>
    </row>
    <row r="47" spans="1:13" ht="14.1" customHeight="1">
      <c r="A47" s="2" t="s">
        <v>784</v>
      </c>
      <c r="B47" s="748">
        <v>-38.161617</v>
      </c>
      <c r="C47" s="646">
        <v>-271.40631300000001</v>
      </c>
      <c r="D47" s="749">
        <v>60</v>
      </c>
      <c r="E47" s="750">
        <v>7.9038120000000003</v>
      </c>
      <c r="F47" s="645">
        <v>50.951673999999997</v>
      </c>
      <c r="G47" s="749">
        <v>153</v>
      </c>
      <c r="H47" s="750">
        <v>46.065429000000002</v>
      </c>
      <c r="I47" s="645">
        <v>322.35798699999998</v>
      </c>
      <c r="J47" s="749">
        <v>95</v>
      </c>
      <c r="K47" s="750">
        <v>48.263371999999997</v>
      </c>
      <c r="L47" s="645">
        <v>334.85729300000003</v>
      </c>
      <c r="M47" s="749">
        <v>95</v>
      </c>
    </row>
    <row r="48" spans="1:13" ht="14.1" customHeight="1">
      <c r="A48" s="2" t="s">
        <v>785</v>
      </c>
      <c r="B48" s="748">
        <v>1.3806130000000001</v>
      </c>
      <c r="C48" s="646">
        <v>1.8578730000000001</v>
      </c>
      <c r="D48" s="749">
        <v>119</v>
      </c>
      <c r="E48" s="750">
        <v>1.5207329999999999</v>
      </c>
      <c r="F48" s="645">
        <v>4.7542900000000001</v>
      </c>
      <c r="G48" s="749">
        <v>200</v>
      </c>
      <c r="H48" s="750">
        <v>0.14011999999999999</v>
      </c>
      <c r="I48" s="645">
        <v>2.896417</v>
      </c>
      <c r="J48" s="749">
        <v>188</v>
      </c>
      <c r="K48" s="750">
        <v>0.14162</v>
      </c>
      <c r="L48" s="645">
        <v>2.9417789999999999</v>
      </c>
      <c r="M48" s="749">
        <v>190</v>
      </c>
    </row>
    <row r="49" spans="1:13" ht="24" customHeight="1">
      <c r="A49" s="2" t="s">
        <v>786</v>
      </c>
      <c r="B49" s="748">
        <v>0.266766</v>
      </c>
      <c r="C49" s="646">
        <v>3.7210540000000001</v>
      </c>
      <c r="D49" s="749">
        <v>126</v>
      </c>
      <c r="E49" s="750">
        <v>0.82363600000000003</v>
      </c>
      <c r="F49" s="645">
        <v>6.1103949999999996</v>
      </c>
      <c r="G49" s="749">
        <v>198</v>
      </c>
      <c r="H49" s="750">
        <v>0.55686999999999998</v>
      </c>
      <c r="I49" s="645">
        <v>2.3893409999999999</v>
      </c>
      <c r="J49" s="749">
        <v>194</v>
      </c>
      <c r="K49" s="750">
        <v>0.58279499999999995</v>
      </c>
      <c r="L49" s="645">
        <v>2.5041470000000001</v>
      </c>
      <c r="M49" s="749">
        <v>192</v>
      </c>
    </row>
    <row r="50" spans="1:13" ht="14.1" customHeight="1">
      <c r="A50" s="2" t="s">
        <v>787</v>
      </c>
      <c r="B50" s="748">
        <v>-1179.6840110000001</v>
      </c>
      <c r="C50" s="646">
        <v>-6274.9649369999997</v>
      </c>
      <c r="D50" s="749">
        <v>18</v>
      </c>
      <c r="E50" s="750">
        <v>27.656623</v>
      </c>
      <c r="F50" s="645">
        <v>185.52273400000001</v>
      </c>
      <c r="G50" s="749">
        <v>116</v>
      </c>
      <c r="H50" s="750">
        <v>1207.3406339999999</v>
      </c>
      <c r="I50" s="645">
        <v>6460.4876709999999</v>
      </c>
      <c r="J50" s="749">
        <v>35</v>
      </c>
      <c r="K50" s="750">
        <v>1275.328872</v>
      </c>
      <c r="L50" s="645">
        <v>6799.7358539999996</v>
      </c>
      <c r="M50" s="749">
        <v>34</v>
      </c>
    </row>
    <row r="51" spans="1:13" ht="14.1" customHeight="1">
      <c r="A51" s="2" t="s">
        <v>788</v>
      </c>
      <c r="B51" s="748">
        <v>11.42027</v>
      </c>
      <c r="C51" s="646">
        <v>-77.320340999999999</v>
      </c>
      <c r="D51" s="749">
        <v>72</v>
      </c>
      <c r="E51" s="750">
        <v>19.877049</v>
      </c>
      <c r="F51" s="645">
        <v>121.81442800000001</v>
      </c>
      <c r="G51" s="749">
        <v>127</v>
      </c>
      <c r="H51" s="750">
        <v>8.4567789999999992</v>
      </c>
      <c r="I51" s="645">
        <v>199.13476900000001</v>
      </c>
      <c r="J51" s="749">
        <v>101</v>
      </c>
      <c r="K51" s="750">
        <v>9.0244110000000006</v>
      </c>
      <c r="L51" s="645">
        <v>207.22653099999999</v>
      </c>
      <c r="M51" s="749">
        <v>101</v>
      </c>
    </row>
    <row r="52" spans="1:13" ht="14.1" customHeight="1">
      <c r="A52" s="2" t="s">
        <v>789</v>
      </c>
      <c r="B52" s="748">
        <v>-8123.8111639999997</v>
      </c>
      <c r="C52" s="646">
        <v>-36093.315705000001</v>
      </c>
      <c r="D52" s="749">
        <v>9</v>
      </c>
      <c r="E52" s="750">
        <v>27795.033480999999</v>
      </c>
      <c r="F52" s="645">
        <v>204840.54175400001</v>
      </c>
      <c r="G52" s="749">
        <v>1</v>
      </c>
      <c r="H52" s="750">
        <v>35918.844644999997</v>
      </c>
      <c r="I52" s="645">
        <v>240933.85745899999</v>
      </c>
      <c r="J52" s="749">
        <v>2</v>
      </c>
      <c r="K52" s="750">
        <v>36708.734295000002</v>
      </c>
      <c r="L52" s="645">
        <v>246601.99234699999</v>
      </c>
      <c r="M52" s="749">
        <v>3</v>
      </c>
    </row>
    <row r="53" spans="1:13" ht="14.1" customHeight="1">
      <c r="A53" s="2" t="s">
        <v>790</v>
      </c>
      <c r="B53" s="748">
        <v>98.265270000000001</v>
      </c>
      <c r="C53" s="646">
        <v>684.60735699999998</v>
      </c>
      <c r="D53" s="749">
        <v>210</v>
      </c>
      <c r="E53" s="750">
        <v>100.267155</v>
      </c>
      <c r="F53" s="645">
        <v>701.16390699999999</v>
      </c>
      <c r="G53" s="749">
        <v>75</v>
      </c>
      <c r="H53" s="750">
        <v>2.0018850000000001</v>
      </c>
      <c r="I53" s="645">
        <v>16.556550000000001</v>
      </c>
      <c r="J53" s="749">
        <v>152</v>
      </c>
      <c r="K53" s="750">
        <v>2.06277</v>
      </c>
      <c r="L53" s="645">
        <v>16.944845000000001</v>
      </c>
      <c r="M53" s="749">
        <v>151</v>
      </c>
    </row>
    <row r="54" spans="1:13" ht="14.1" customHeight="1">
      <c r="A54" s="2" t="s">
        <v>791</v>
      </c>
      <c r="B54" s="748">
        <v>-6.1404E-2</v>
      </c>
      <c r="C54" s="646">
        <v>17.538212000000001</v>
      </c>
      <c r="D54" s="749">
        <v>139</v>
      </c>
      <c r="E54" s="750">
        <v>0.18960099999999999</v>
      </c>
      <c r="F54" s="645">
        <v>18.519368</v>
      </c>
      <c r="G54" s="749">
        <v>185</v>
      </c>
      <c r="H54" s="750">
        <v>0.25100499999999998</v>
      </c>
      <c r="I54" s="645">
        <v>0.98115600000000003</v>
      </c>
      <c r="J54" s="749">
        <v>204</v>
      </c>
      <c r="K54" s="750">
        <v>0.25472299999999998</v>
      </c>
      <c r="L54" s="645">
        <v>1.015811</v>
      </c>
      <c r="M54" s="749">
        <v>204</v>
      </c>
    </row>
    <row r="55" spans="1:13" ht="14.1" customHeight="1">
      <c r="A55" s="2" t="s">
        <v>792</v>
      </c>
      <c r="B55" s="748">
        <v>2.7036880000000001</v>
      </c>
      <c r="C55" s="646">
        <v>-41.457211000000001</v>
      </c>
      <c r="D55" s="749">
        <v>80</v>
      </c>
      <c r="E55" s="750">
        <v>3.5413890000000001</v>
      </c>
      <c r="F55" s="645">
        <v>36.855285000000002</v>
      </c>
      <c r="G55" s="749">
        <v>162</v>
      </c>
      <c r="H55" s="750">
        <v>0.83770100000000003</v>
      </c>
      <c r="I55" s="645">
        <v>78.312495999999996</v>
      </c>
      <c r="J55" s="749">
        <v>123</v>
      </c>
      <c r="K55" s="750">
        <v>0.87715799999999999</v>
      </c>
      <c r="L55" s="645">
        <v>80.186137000000002</v>
      </c>
      <c r="M55" s="749">
        <v>123</v>
      </c>
    </row>
    <row r="56" spans="1:13" ht="14.1" customHeight="1">
      <c r="A56" s="2" t="s">
        <v>793</v>
      </c>
      <c r="B56" s="748">
        <v>-2.2466439999999999</v>
      </c>
      <c r="C56" s="646">
        <v>1086.808949</v>
      </c>
      <c r="D56" s="749">
        <v>214</v>
      </c>
      <c r="E56" s="750">
        <v>1479.5278780000001</v>
      </c>
      <c r="F56" s="645">
        <v>10422.92995</v>
      </c>
      <c r="G56" s="749">
        <v>23</v>
      </c>
      <c r="H56" s="750">
        <v>1481.7745219999999</v>
      </c>
      <c r="I56" s="645">
        <v>9336.1210009999995</v>
      </c>
      <c r="J56" s="749">
        <v>28</v>
      </c>
      <c r="K56" s="750">
        <v>1547.533005</v>
      </c>
      <c r="L56" s="645">
        <v>9928.4856830000008</v>
      </c>
      <c r="M56" s="749">
        <v>28</v>
      </c>
    </row>
    <row r="57" spans="1:13" ht="14.1" customHeight="1">
      <c r="A57" s="2" t="s">
        <v>392</v>
      </c>
      <c r="B57" s="748">
        <v>-30031.302296999998</v>
      </c>
      <c r="C57" s="646">
        <v>-157333.05858800001</v>
      </c>
      <c r="D57" s="749">
        <v>1</v>
      </c>
      <c r="E57" s="750">
        <v>10769.766693</v>
      </c>
      <c r="F57" s="645">
        <v>81806.073820999998</v>
      </c>
      <c r="G57" s="749">
        <v>3</v>
      </c>
      <c r="H57" s="750">
        <v>40801.06899</v>
      </c>
      <c r="I57" s="645">
        <v>239139.13240900001</v>
      </c>
      <c r="J57" s="749">
        <v>3</v>
      </c>
      <c r="K57" s="750">
        <v>43104.146738000003</v>
      </c>
      <c r="L57" s="645">
        <v>251935.765789</v>
      </c>
      <c r="M57" s="749">
        <v>2</v>
      </c>
    </row>
    <row r="58" spans="1:13" ht="14.1" customHeight="1">
      <c r="A58" s="2" t="s">
        <v>794</v>
      </c>
      <c r="B58" s="748">
        <v>0.22641900000000001</v>
      </c>
      <c r="C58" s="646">
        <v>0.90457399999999999</v>
      </c>
      <c r="D58" s="749">
        <v>115</v>
      </c>
      <c r="E58" s="750">
        <v>0.226628</v>
      </c>
      <c r="F58" s="645">
        <v>1.410245</v>
      </c>
      <c r="G58" s="749">
        <v>214</v>
      </c>
      <c r="H58" s="750" t="s">
        <v>268</v>
      </c>
      <c r="I58" s="645">
        <v>0.50567099999999998</v>
      </c>
      <c r="J58" s="749">
        <v>214</v>
      </c>
      <c r="K58" s="750" t="s">
        <v>268</v>
      </c>
      <c r="L58" s="645">
        <v>0.52301200000000003</v>
      </c>
      <c r="M58" s="749">
        <v>215</v>
      </c>
    </row>
    <row r="59" spans="1:13" ht="14.1" customHeight="1">
      <c r="A59" s="2" t="s">
        <v>795</v>
      </c>
      <c r="B59" s="748" t="s">
        <v>268</v>
      </c>
      <c r="C59" s="646">
        <v>-0.65116499999999999</v>
      </c>
      <c r="D59" s="749">
        <v>99</v>
      </c>
      <c r="E59" s="750" t="s">
        <v>268</v>
      </c>
      <c r="F59" s="645">
        <v>0.108894</v>
      </c>
      <c r="G59" s="749">
        <v>228</v>
      </c>
      <c r="H59" s="750" t="s">
        <v>268</v>
      </c>
      <c r="I59" s="645">
        <v>0.76005900000000004</v>
      </c>
      <c r="J59" s="749">
        <v>209</v>
      </c>
      <c r="K59" s="750" t="s">
        <v>268</v>
      </c>
      <c r="L59" s="645">
        <v>0.77922100000000005</v>
      </c>
      <c r="M59" s="749">
        <v>208</v>
      </c>
    </row>
    <row r="60" spans="1:13" ht="14.1" customHeight="1">
      <c r="A60" s="2" t="s">
        <v>796</v>
      </c>
      <c r="B60" s="748">
        <v>8.2771139999999992</v>
      </c>
      <c r="C60" s="646">
        <v>-214.193344</v>
      </c>
      <c r="D60" s="749">
        <v>62</v>
      </c>
      <c r="E60" s="750">
        <v>1494.5098399999999</v>
      </c>
      <c r="F60" s="645">
        <v>10154.383005</v>
      </c>
      <c r="G60" s="749">
        <v>24</v>
      </c>
      <c r="H60" s="750">
        <v>1486.232726</v>
      </c>
      <c r="I60" s="645">
        <v>10368.576349000001</v>
      </c>
      <c r="J60" s="749">
        <v>25</v>
      </c>
      <c r="K60" s="750">
        <v>1547.7456979999999</v>
      </c>
      <c r="L60" s="645">
        <v>10829.697746</v>
      </c>
      <c r="M60" s="749">
        <v>25</v>
      </c>
    </row>
    <row r="61" spans="1:13" ht="14.1" customHeight="1">
      <c r="A61" s="2" t="s">
        <v>797</v>
      </c>
      <c r="B61" s="748" t="s">
        <v>268</v>
      </c>
      <c r="C61" s="646">
        <v>3.183481</v>
      </c>
      <c r="D61" s="749">
        <v>125</v>
      </c>
      <c r="E61" s="750">
        <v>6.5061999999999995E-2</v>
      </c>
      <c r="F61" s="645">
        <v>3.820567</v>
      </c>
      <c r="G61" s="749">
        <v>203</v>
      </c>
      <c r="H61" s="750" t="s">
        <v>268</v>
      </c>
      <c r="I61" s="645">
        <v>0.63708600000000004</v>
      </c>
      <c r="J61" s="749">
        <v>212</v>
      </c>
      <c r="K61" s="750" t="s">
        <v>268</v>
      </c>
      <c r="L61" s="645">
        <v>0.65006699999999995</v>
      </c>
      <c r="M61" s="749">
        <v>213</v>
      </c>
    </row>
    <row r="62" spans="1:13" ht="14.1" customHeight="1">
      <c r="A62" s="2" t="s">
        <v>798</v>
      </c>
      <c r="B62" s="748">
        <v>42.254620000000003</v>
      </c>
      <c r="C62" s="646">
        <v>151.968728</v>
      </c>
      <c r="D62" s="749">
        <v>187</v>
      </c>
      <c r="E62" s="750">
        <v>44.572781999999997</v>
      </c>
      <c r="F62" s="645">
        <v>167.724222</v>
      </c>
      <c r="G62" s="749">
        <v>118</v>
      </c>
      <c r="H62" s="750">
        <v>2.3181620000000001</v>
      </c>
      <c r="I62" s="645">
        <v>15.755494000000001</v>
      </c>
      <c r="J62" s="749">
        <v>153</v>
      </c>
      <c r="K62" s="750">
        <v>2.3825500000000002</v>
      </c>
      <c r="L62" s="645">
        <v>16.460329999999999</v>
      </c>
      <c r="M62" s="749">
        <v>153</v>
      </c>
    </row>
    <row r="63" spans="1:13" ht="13.5" customHeight="1">
      <c r="A63" s="2" t="s">
        <v>799</v>
      </c>
      <c r="B63" s="748">
        <v>0.34139000000000003</v>
      </c>
      <c r="C63" s="646">
        <v>2.8331219999999999</v>
      </c>
      <c r="D63" s="749">
        <v>123</v>
      </c>
      <c r="E63" s="750">
        <v>0.39565299999999998</v>
      </c>
      <c r="F63" s="645">
        <v>3.5684290000000001</v>
      </c>
      <c r="G63" s="749">
        <v>205</v>
      </c>
      <c r="H63" s="750">
        <v>5.4262999999999999E-2</v>
      </c>
      <c r="I63" s="645">
        <v>0.73530700000000004</v>
      </c>
      <c r="J63" s="749">
        <v>210</v>
      </c>
      <c r="K63" s="750">
        <v>5.5017000000000003E-2</v>
      </c>
      <c r="L63" s="645">
        <v>0.74265000000000003</v>
      </c>
      <c r="M63" s="749">
        <v>211</v>
      </c>
    </row>
    <row r="64" spans="1:13" ht="14.1" customHeight="1">
      <c r="A64" s="2" t="s">
        <v>800</v>
      </c>
      <c r="B64" s="748">
        <v>-159.885583</v>
      </c>
      <c r="C64" s="646">
        <v>-733.84284600000001</v>
      </c>
      <c r="D64" s="749">
        <v>48</v>
      </c>
      <c r="E64" s="750">
        <v>776.52668600000004</v>
      </c>
      <c r="F64" s="645">
        <v>5591.1016319999999</v>
      </c>
      <c r="G64" s="749">
        <v>36</v>
      </c>
      <c r="H64" s="750">
        <v>936.41226900000004</v>
      </c>
      <c r="I64" s="645">
        <v>6324.9444780000003</v>
      </c>
      <c r="J64" s="749">
        <v>36</v>
      </c>
      <c r="K64" s="750">
        <v>967.34052799999995</v>
      </c>
      <c r="L64" s="645">
        <v>6539.8312340000002</v>
      </c>
      <c r="M64" s="749">
        <v>36</v>
      </c>
    </row>
    <row r="65" spans="1:13" ht="14.1" customHeight="1">
      <c r="A65" s="2" t="s">
        <v>801</v>
      </c>
      <c r="B65" s="748">
        <v>-20.701255</v>
      </c>
      <c r="C65" s="646">
        <v>-327.11016699999999</v>
      </c>
      <c r="D65" s="749">
        <v>58</v>
      </c>
      <c r="E65" s="750">
        <v>40.378478000000001</v>
      </c>
      <c r="F65" s="645">
        <v>333.76094899999998</v>
      </c>
      <c r="G65" s="749">
        <v>97</v>
      </c>
      <c r="H65" s="750">
        <v>61.079732999999997</v>
      </c>
      <c r="I65" s="645">
        <v>660.87111600000003</v>
      </c>
      <c r="J65" s="749">
        <v>84</v>
      </c>
      <c r="K65" s="750">
        <v>63.356634</v>
      </c>
      <c r="L65" s="645">
        <v>686.56575099999998</v>
      </c>
      <c r="M65" s="749">
        <v>84</v>
      </c>
    </row>
    <row r="66" spans="1:13" ht="14.1" customHeight="1">
      <c r="A66" s="2" t="s">
        <v>802</v>
      </c>
      <c r="B66" s="748">
        <v>115.28337999999999</v>
      </c>
      <c r="C66" s="646">
        <v>129.00940600000001</v>
      </c>
      <c r="D66" s="749">
        <v>185</v>
      </c>
      <c r="E66" s="750">
        <v>195.37866199999999</v>
      </c>
      <c r="F66" s="645">
        <v>672.56365100000005</v>
      </c>
      <c r="G66" s="749">
        <v>77</v>
      </c>
      <c r="H66" s="750">
        <v>80.095281999999997</v>
      </c>
      <c r="I66" s="645">
        <v>543.55424500000004</v>
      </c>
      <c r="J66" s="749">
        <v>86</v>
      </c>
      <c r="K66" s="750">
        <v>81.687320999999997</v>
      </c>
      <c r="L66" s="645">
        <v>556.81130299999995</v>
      </c>
      <c r="M66" s="749">
        <v>86</v>
      </c>
    </row>
    <row r="67" spans="1:13" ht="14.1" customHeight="1">
      <c r="A67" s="2" t="s">
        <v>803</v>
      </c>
      <c r="B67" s="748">
        <v>42.025382999999998</v>
      </c>
      <c r="C67" s="646">
        <v>322.91725200000002</v>
      </c>
      <c r="D67" s="749">
        <v>201</v>
      </c>
      <c r="E67" s="750">
        <v>42.131079999999997</v>
      </c>
      <c r="F67" s="645">
        <v>327.49085700000001</v>
      </c>
      <c r="G67" s="749">
        <v>99</v>
      </c>
      <c r="H67" s="750">
        <v>0.105697</v>
      </c>
      <c r="I67" s="645">
        <v>4.5736049999999997</v>
      </c>
      <c r="J67" s="749">
        <v>176</v>
      </c>
      <c r="K67" s="750">
        <v>0.10610899999999999</v>
      </c>
      <c r="L67" s="645">
        <v>4.5842450000000001</v>
      </c>
      <c r="M67" s="749">
        <v>180</v>
      </c>
    </row>
    <row r="68" spans="1:13" ht="14.1" customHeight="1">
      <c r="A68" s="2" t="s">
        <v>804</v>
      </c>
      <c r="B68" s="748">
        <v>89.581445000000002</v>
      </c>
      <c r="C68" s="646">
        <v>583.08036500000003</v>
      </c>
      <c r="D68" s="749">
        <v>208</v>
      </c>
      <c r="E68" s="750">
        <v>93.403710000000004</v>
      </c>
      <c r="F68" s="645">
        <v>603.78555300000005</v>
      </c>
      <c r="G68" s="749">
        <v>82</v>
      </c>
      <c r="H68" s="750">
        <v>3.8222649999999998</v>
      </c>
      <c r="I68" s="645">
        <v>20.705188</v>
      </c>
      <c r="J68" s="749">
        <v>145</v>
      </c>
      <c r="K68" s="750">
        <v>4.327407</v>
      </c>
      <c r="L68" s="645">
        <v>22.167649000000001</v>
      </c>
      <c r="M68" s="749">
        <v>145</v>
      </c>
    </row>
    <row r="69" spans="1:13" ht="14.1" customHeight="1">
      <c r="A69" s="2" t="s">
        <v>805</v>
      </c>
      <c r="B69" s="748">
        <v>5.4909460000000001</v>
      </c>
      <c r="C69" s="646">
        <v>108.17313</v>
      </c>
      <c r="D69" s="749">
        <v>184</v>
      </c>
      <c r="E69" s="750">
        <v>10.541413</v>
      </c>
      <c r="F69" s="645">
        <v>139.64145300000001</v>
      </c>
      <c r="G69" s="749">
        <v>124</v>
      </c>
      <c r="H69" s="750">
        <v>5.0504670000000003</v>
      </c>
      <c r="I69" s="645">
        <v>31.468323000000002</v>
      </c>
      <c r="J69" s="749">
        <v>138</v>
      </c>
      <c r="K69" s="750">
        <v>5.1438050000000004</v>
      </c>
      <c r="L69" s="645">
        <v>32.443492999999997</v>
      </c>
      <c r="M69" s="749">
        <v>138</v>
      </c>
    </row>
    <row r="70" spans="1:13" ht="14.1" customHeight="1">
      <c r="A70" s="2" t="s">
        <v>372</v>
      </c>
      <c r="B70" s="748">
        <v>-358.66892100000001</v>
      </c>
      <c r="C70" s="646">
        <v>-2100.429576</v>
      </c>
      <c r="D70" s="749">
        <v>31</v>
      </c>
      <c r="E70" s="750">
        <v>398.85459200000003</v>
      </c>
      <c r="F70" s="645">
        <v>2642.2361780000001</v>
      </c>
      <c r="G70" s="749">
        <v>49</v>
      </c>
      <c r="H70" s="750">
        <v>757.52351299999998</v>
      </c>
      <c r="I70" s="645">
        <v>4742.6657539999997</v>
      </c>
      <c r="J70" s="749">
        <v>39</v>
      </c>
      <c r="K70" s="750">
        <v>777.15730699999995</v>
      </c>
      <c r="L70" s="645">
        <v>4875.332324</v>
      </c>
      <c r="M70" s="749">
        <v>40</v>
      </c>
    </row>
    <row r="71" spans="1:13" ht="24" customHeight="1">
      <c r="A71" s="2" t="s">
        <v>806</v>
      </c>
      <c r="B71" s="748">
        <v>-58.035285000000002</v>
      </c>
      <c r="C71" s="646">
        <v>-8.4079169999999994</v>
      </c>
      <c r="D71" s="749">
        <v>91</v>
      </c>
      <c r="E71" s="750">
        <v>16.102779999999999</v>
      </c>
      <c r="F71" s="645">
        <v>115.698871</v>
      </c>
      <c r="G71" s="749">
        <v>128</v>
      </c>
      <c r="H71" s="750">
        <v>74.138064999999997</v>
      </c>
      <c r="I71" s="645">
        <v>124.10678799999999</v>
      </c>
      <c r="J71" s="749">
        <v>112</v>
      </c>
      <c r="K71" s="750">
        <v>74.730574000000004</v>
      </c>
      <c r="L71" s="645">
        <v>126.25356499999999</v>
      </c>
      <c r="M71" s="749">
        <v>112</v>
      </c>
    </row>
    <row r="72" spans="1:13" ht="14.65" customHeight="1">
      <c r="A72" s="2" t="s">
        <v>807</v>
      </c>
      <c r="B72" s="748">
        <v>-101.55054800000001</v>
      </c>
      <c r="C72" s="646">
        <v>-1850.6584720000001</v>
      </c>
      <c r="D72" s="749">
        <v>33</v>
      </c>
      <c r="E72" s="750">
        <v>707.93971999999997</v>
      </c>
      <c r="F72" s="645">
        <v>3509.2837129999998</v>
      </c>
      <c r="G72" s="749">
        <v>42</v>
      </c>
      <c r="H72" s="750">
        <v>809.49026800000001</v>
      </c>
      <c r="I72" s="645">
        <v>5359.9421849999999</v>
      </c>
      <c r="J72" s="749">
        <v>37</v>
      </c>
      <c r="K72" s="750">
        <v>828.68016599999999</v>
      </c>
      <c r="L72" s="645">
        <v>5475.4838499999996</v>
      </c>
      <c r="M72" s="749">
        <v>38</v>
      </c>
    </row>
    <row r="73" spans="1:13" ht="14.1" customHeight="1">
      <c r="A73" s="2" t="s">
        <v>808</v>
      </c>
      <c r="B73" s="748">
        <v>2.5104890000000002</v>
      </c>
      <c r="C73" s="646">
        <v>43.656894000000001</v>
      </c>
      <c r="D73" s="749">
        <v>161</v>
      </c>
      <c r="E73" s="750">
        <v>5.0366689999999998</v>
      </c>
      <c r="F73" s="645">
        <v>60.805861</v>
      </c>
      <c r="G73" s="749">
        <v>148</v>
      </c>
      <c r="H73" s="750">
        <v>2.5261800000000001</v>
      </c>
      <c r="I73" s="645">
        <v>17.148966999999999</v>
      </c>
      <c r="J73" s="749">
        <v>149</v>
      </c>
      <c r="K73" s="750">
        <v>2.5870649999999999</v>
      </c>
      <c r="L73" s="645">
        <v>17.43074</v>
      </c>
      <c r="M73" s="749">
        <v>149</v>
      </c>
    </row>
    <row r="74" spans="1:13" ht="14.1" customHeight="1">
      <c r="A74" s="2" t="s">
        <v>809</v>
      </c>
      <c r="B74" s="748">
        <v>5.3095489999999996</v>
      </c>
      <c r="C74" s="646">
        <v>33.692011999999998</v>
      </c>
      <c r="D74" s="749">
        <v>156</v>
      </c>
      <c r="E74" s="750">
        <v>5.3897069999999996</v>
      </c>
      <c r="F74" s="645">
        <v>34.408129000000002</v>
      </c>
      <c r="G74" s="749">
        <v>167</v>
      </c>
      <c r="H74" s="750">
        <v>8.0157999999999993E-2</v>
      </c>
      <c r="I74" s="645">
        <v>0.716117</v>
      </c>
      <c r="J74" s="749">
        <v>211</v>
      </c>
      <c r="K74" s="750">
        <v>8.9403999999999997E-2</v>
      </c>
      <c r="L74" s="645">
        <v>0.75285800000000003</v>
      </c>
      <c r="M74" s="749">
        <v>210</v>
      </c>
    </row>
    <row r="75" spans="1:13" ht="14.1" customHeight="1">
      <c r="A75" s="2" t="s">
        <v>810</v>
      </c>
      <c r="B75" s="748">
        <v>406.47109499999999</v>
      </c>
      <c r="C75" s="646">
        <v>3165.0608379999999</v>
      </c>
      <c r="D75" s="749">
        <v>225</v>
      </c>
      <c r="E75" s="750">
        <v>1093.7217209999999</v>
      </c>
      <c r="F75" s="645">
        <v>7567.5706609999997</v>
      </c>
      <c r="G75" s="749">
        <v>28</v>
      </c>
      <c r="H75" s="750">
        <v>687.25062600000001</v>
      </c>
      <c r="I75" s="645">
        <v>4402.5098230000003</v>
      </c>
      <c r="J75" s="749">
        <v>44</v>
      </c>
      <c r="K75" s="750">
        <v>707.940112</v>
      </c>
      <c r="L75" s="645">
        <v>4534.2839510000003</v>
      </c>
      <c r="M75" s="749">
        <v>44</v>
      </c>
    </row>
    <row r="76" spans="1:13" ht="24" customHeight="1">
      <c r="A76" s="2" t="s">
        <v>811</v>
      </c>
      <c r="B76" s="748">
        <v>-94.903893999999994</v>
      </c>
      <c r="C76" s="646">
        <v>-1207.9283829999999</v>
      </c>
      <c r="D76" s="749">
        <v>40</v>
      </c>
      <c r="E76" s="750">
        <v>691.62408200000004</v>
      </c>
      <c r="F76" s="645">
        <v>4011.0543240000002</v>
      </c>
      <c r="G76" s="749">
        <v>41</v>
      </c>
      <c r="H76" s="750">
        <v>786.52797599999997</v>
      </c>
      <c r="I76" s="645">
        <v>5218.9827070000001</v>
      </c>
      <c r="J76" s="749">
        <v>38</v>
      </c>
      <c r="K76" s="750">
        <v>832.05962399999999</v>
      </c>
      <c r="L76" s="645">
        <v>5575.3663370000004</v>
      </c>
      <c r="M76" s="749">
        <v>37</v>
      </c>
    </row>
    <row r="77" spans="1:13" ht="14.1" customHeight="1">
      <c r="A77" s="2" t="s">
        <v>409</v>
      </c>
      <c r="B77" s="748">
        <v>405.15505400000001</v>
      </c>
      <c r="C77" s="646">
        <v>1711.69218</v>
      </c>
      <c r="D77" s="749">
        <v>220</v>
      </c>
      <c r="E77" s="750">
        <v>608.28163800000004</v>
      </c>
      <c r="F77" s="645">
        <v>3159.1265440000002</v>
      </c>
      <c r="G77" s="749">
        <v>45</v>
      </c>
      <c r="H77" s="750">
        <v>203.12658400000001</v>
      </c>
      <c r="I77" s="645">
        <v>1447.434364</v>
      </c>
      <c r="J77" s="749">
        <v>66</v>
      </c>
      <c r="K77" s="750">
        <v>217.967727</v>
      </c>
      <c r="L77" s="645">
        <v>1546.2974220000001</v>
      </c>
      <c r="M77" s="749">
        <v>66</v>
      </c>
    </row>
    <row r="78" spans="1:13" ht="14.1" customHeight="1">
      <c r="A78" s="2" t="s">
        <v>812</v>
      </c>
      <c r="B78" s="748">
        <v>126.590611</v>
      </c>
      <c r="C78" s="646">
        <v>1301.6532400000001</v>
      </c>
      <c r="D78" s="749">
        <v>215</v>
      </c>
      <c r="E78" s="750">
        <v>334.64175599999999</v>
      </c>
      <c r="F78" s="645">
        <v>2669.8377559999999</v>
      </c>
      <c r="G78" s="749">
        <v>48</v>
      </c>
      <c r="H78" s="750">
        <v>208.05114499999999</v>
      </c>
      <c r="I78" s="645">
        <v>1368.184516</v>
      </c>
      <c r="J78" s="749">
        <v>68</v>
      </c>
      <c r="K78" s="750">
        <v>216.66877299999999</v>
      </c>
      <c r="L78" s="645">
        <v>1424.877929</v>
      </c>
      <c r="M78" s="749">
        <v>69</v>
      </c>
    </row>
    <row r="79" spans="1:13" ht="14.1" customHeight="1">
      <c r="A79" s="2" t="s">
        <v>813</v>
      </c>
      <c r="B79" s="748">
        <v>1.5897760000000001</v>
      </c>
      <c r="C79" s="646">
        <v>-0.419072</v>
      </c>
      <c r="D79" s="749">
        <v>101</v>
      </c>
      <c r="E79" s="750">
        <v>6.7065609999999998</v>
      </c>
      <c r="F79" s="645">
        <v>57.397008999999997</v>
      </c>
      <c r="G79" s="749">
        <v>150</v>
      </c>
      <c r="H79" s="750">
        <v>5.1167850000000001</v>
      </c>
      <c r="I79" s="645">
        <v>57.816080999999997</v>
      </c>
      <c r="J79" s="749">
        <v>131</v>
      </c>
      <c r="K79" s="750">
        <v>5.9228040000000002</v>
      </c>
      <c r="L79" s="645">
        <v>63.490138000000002</v>
      </c>
      <c r="M79" s="749">
        <v>130</v>
      </c>
    </row>
    <row r="80" spans="1:13" ht="14.1" customHeight="1">
      <c r="A80" s="2" t="s">
        <v>814</v>
      </c>
      <c r="B80" s="748">
        <v>9.2749999999999999E-2</v>
      </c>
      <c r="C80" s="646">
        <v>28.642875</v>
      </c>
      <c r="D80" s="749">
        <v>152</v>
      </c>
      <c r="E80" s="748">
        <v>9.8677000000000001E-2</v>
      </c>
      <c r="F80" s="751">
        <v>28.937531</v>
      </c>
      <c r="G80" s="749">
        <v>173</v>
      </c>
      <c r="H80" s="748" t="s">
        <v>268</v>
      </c>
      <c r="I80" s="751">
        <v>0.29465599999999997</v>
      </c>
      <c r="J80" s="749">
        <v>219</v>
      </c>
      <c r="K80" s="748" t="s">
        <v>268</v>
      </c>
      <c r="L80" s="751">
        <v>0.30848300000000001</v>
      </c>
      <c r="M80" s="749">
        <v>219</v>
      </c>
    </row>
    <row r="81" spans="1:13" ht="14.1" customHeight="1">
      <c r="A81" s="2" t="s">
        <v>815</v>
      </c>
      <c r="B81" s="748">
        <v>-49.989392000000002</v>
      </c>
      <c r="C81" s="646">
        <v>-346.66525200000001</v>
      </c>
      <c r="D81" s="749">
        <v>57</v>
      </c>
      <c r="E81" s="748">
        <v>35.312646999999998</v>
      </c>
      <c r="F81" s="751">
        <v>213.06838300000001</v>
      </c>
      <c r="G81" s="749">
        <v>113</v>
      </c>
      <c r="H81" s="748">
        <v>85.302038999999994</v>
      </c>
      <c r="I81" s="751">
        <v>559.73363500000005</v>
      </c>
      <c r="J81" s="749">
        <v>85</v>
      </c>
      <c r="K81" s="748">
        <v>88.208714999999998</v>
      </c>
      <c r="L81" s="751">
        <v>577.86250700000005</v>
      </c>
      <c r="M81" s="749">
        <v>85</v>
      </c>
    </row>
    <row r="82" spans="1:13" ht="13.9" customHeight="1">
      <c r="A82" s="2" t="s">
        <v>816</v>
      </c>
      <c r="B82" s="748">
        <v>2.7798389999999999</v>
      </c>
      <c r="C82" s="646">
        <v>26.500523000000001</v>
      </c>
      <c r="D82" s="749">
        <v>149</v>
      </c>
      <c r="E82" s="748">
        <v>4.3446720000000001</v>
      </c>
      <c r="F82" s="751">
        <v>33.126770999999998</v>
      </c>
      <c r="G82" s="749">
        <v>168</v>
      </c>
      <c r="H82" s="748">
        <v>1.5648329999999999</v>
      </c>
      <c r="I82" s="751">
        <v>6.6262480000000004</v>
      </c>
      <c r="J82" s="749">
        <v>167</v>
      </c>
      <c r="K82" s="748">
        <v>1.611105</v>
      </c>
      <c r="L82" s="751">
        <v>6.9468259999999997</v>
      </c>
      <c r="M82" s="749">
        <v>167</v>
      </c>
    </row>
    <row r="83" spans="1:13" ht="14.25" customHeight="1">
      <c r="A83" s="2" t="s">
        <v>817</v>
      </c>
      <c r="B83" s="748">
        <v>-4.1645089999999998</v>
      </c>
      <c r="C83" s="646">
        <v>196.00191699999999</v>
      </c>
      <c r="D83" s="749">
        <v>191</v>
      </c>
      <c r="E83" s="748">
        <v>53.482474000000003</v>
      </c>
      <c r="F83" s="751">
        <v>420.56768699999998</v>
      </c>
      <c r="G83" s="749">
        <v>90</v>
      </c>
      <c r="H83" s="748">
        <v>57.646982999999999</v>
      </c>
      <c r="I83" s="751">
        <v>224.56576999999999</v>
      </c>
      <c r="J83" s="749">
        <v>99</v>
      </c>
      <c r="K83" s="748">
        <v>60.215387</v>
      </c>
      <c r="L83" s="751">
        <v>237.506913</v>
      </c>
      <c r="M83" s="749">
        <v>98</v>
      </c>
    </row>
    <row r="84" spans="1:13" ht="23.25" customHeight="1">
      <c r="A84" s="2" t="s">
        <v>818</v>
      </c>
      <c r="B84" s="748">
        <v>-5.1636569999999997</v>
      </c>
      <c r="C84" s="646">
        <v>-17.761745000000001</v>
      </c>
      <c r="D84" s="749">
        <v>83</v>
      </c>
      <c r="E84" s="748">
        <v>7.8204999999999997E-2</v>
      </c>
      <c r="F84" s="751">
        <v>2.7534380000000001</v>
      </c>
      <c r="G84" s="749">
        <v>208</v>
      </c>
      <c r="H84" s="748">
        <v>5.2418620000000002</v>
      </c>
      <c r="I84" s="751">
        <v>20.515183</v>
      </c>
      <c r="J84" s="749">
        <v>146</v>
      </c>
      <c r="K84" s="748">
        <v>5.386412</v>
      </c>
      <c r="L84" s="751">
        <v>21.044677</v>
      </c>
      <c r="M84" s="749">
        <v>146</v>
      </c>
    </row>
    <row r="85" spans="1:13" ht="14.1" customHeight="1">
      <c r="A85" s="2" t="s">
        <v>819</v>
      </c>
      <c r="B85" s="748">
        <v>-20.840223999999999</v>
      </c>
      <c r="C85" s="646">
        <v>-140.67132799999999</v>
      </c>
      <c r="D85" s="749">
        <v>65</v>
      </c>
      <c r="E85" s="748" t="s">
        <v>268</v>
      </c>
      <c r="F85" s="751">
        <v>0.26425100000000001</v>
      </c>
      <c r="G85" s="749">
        <v>224</v>
      </c>
      <c r="H85" s="748">
        <v>20.880324000000002</v>
      </c>
      <c r="I85" s="751">
        <v>140.93557899999999</v>
      </c>
      <c r="J85" s="749">
        <v>106</v>
      </c>
      <c r="K85" s="748">
        <v>24.679271</v>
      </c>
      <c r="L85" s="751">
        <v>160.607056</v>
      </c>
      <c r="M85" s="749">
        <v>105</v>
      </c>
    </row>
    <row r="86" spans="1:13" ht="14.1" customHeight="1">
      <c r="A86" s="2" t="s">
        <v>820</v>
      </c>
      <c r="B86" s="748">
        <v>-14.062821</v>
      </c>
      <c r="C86" s="646">
        <v>-79.970530999999994</v>
      </c>
      <c r="D86" s="749">
        <v>71</v>
      </c>
      <c r="E86" s="748">
        <v>5.3030629999999999</v>
      </c>
      <c r="F86" s="751">
        <v>52.049061999999999</v>
      </c>
      <c r="G86" s="749">
        <v>152</v>
      </c>
      <c r="H86" s="748">
        <v>19.365884000000001</v>
      </c>
      <c r="I86" s="751">
        <v>132.01959299999999</v>
      </c>
      <c r="J86" s="749">
        <v>111</v>
      </c>
      <c r="K86" s="748">
        <v>26.4297</v>
      </c>
      <c r="L86" s="751">
        <v>179.034672</v>
      </c>
      <c r="M86" s="749">
        <v>103</v>
      </c>
    </row>
    <row r="87" spans="1:13" ht="14.1" customHeight="1">
      <c r="A87" s="2" t="s">
        <v>373</v>
      </c>
      <c r="B87" s="748">
        <v>-522.44354699999997</v>
      </c>
      <c r="C87" s="646">
        <v>-3036.2523919999999</v>
      </c>
      <c r="D87" s="749">
        <v>27</v>
      </c>
      <c r="E87" s="748">
        <v>287.04285800000002</v>
      </c>
      <c r="F87" s="751">
        <v>1475.2731779999999</v>
      </c>
      <c r="G87" s="749">
        <v>61</v>
      </c>
      <c r="H87" s="748">
        <v>809.48640499999999</v>
      </c>
      <c r="I87" s="751">
        <v>4511.5255699999998</v>
      </c>
      <c r="J87" s="749">
        <v>43</v>
      </c>
      <c r="K87" s="748">
        <v>828.77863600000001</v>
      </c>
      <c r="L87" s="751">
        <v>4632.3567320000002</v>
      </c>
      <c r="M87" s="749">
        <v>43</v>
      </c>
    </row>
    <row r="88" spans="1:13" ht="14.1" customHeight="1">
      <c r="A88" s="2" t="s">
        <v>374</v>
      </c>
      <c r="B88" s="748">
        <v>-1953.333805</v>
      </c>
      <c r="C88" s="646">
        <v>-9748.3080580000005</v>
      </c>
      <c r="D88" s="749">
        <v>15</v>
      </c>
      <c r="E88" s="748">
        <v>3487.5098549999998</v>
      </c>
      <c r="F88" s="751">
        <v>25137.943241000001</v>
      </c>
      <c r="G88" s="749">
        <v>11</v>
      </c>
      <c r="H88" s="748">
        <v>5440.8436600000005</v>
      </c>
      <c r="I88" s="751">
        <v>34886.251299000003</v>
      </c>
      <c r="J88" s="749">
        <v>14</v>
      </c>
      <c r="K88" s="748">
        <v>5548.1158820000001</v>
      </c>
      <c r="L88" s="751">
        <v>35557.218401999999</v>
      </c>
      <c r="M88" s="749">
        <v>14</v>
      </c>
    </row>
    <row r="89" spans="1:13" ht="14.1" customHeight="1">
      <c r="A89" s="2" t="s">
        <v>821</v>
      </c>
      <c r="B89" s="748">
        <v>0.28609600000000002</v>
      </c>
      <c r="C89" s="646">
        <v>9.0292069999999995</v>
      </c>
      <c r="D89" s="749">
        <v>133</v>
      </c>
      <c r="E89" s="748">
        <v>0.38638600000000001</v>
      </c>
      <c r="F89" s="751">
        <v>9.9388059999999996</v>
      </c>
      <c r="G89" s="749">
        <v>192</v>
      </c>
      <c r="H89" s="748">
        <v>0.10029</v>
      </c>
      <c r="I89" s="751">
        <v>0.90959900000000005</v>
      </c>
      <c r="J89" s="749">
        <v>205</v>
      </c>
      <c r="K89" s="748">
        <v>0.105295</v>
      </c>
      <c r="L89" s="751">
        <v>0.933087</v>
      </c>
      <c r="M89" s="749">
        <v>206</v>
      </c>
    </row>
    <row r="90" spans="1:13" ht="14.1" customHeight="1">
      <c r="A90" s="2" t="s">
        <v>822</v>
      </c>
      <c r="B90" s="748">
        <v>7.3373900000000001</v>
      </c>
      <c r="C90" s="646">
        <v>64.023505999999998</v>
      </c>
      <c r="D90" s="749">
        <v>166</v>
      </c>
      <c r="E90" s="748">
        <v>11.491872000000001</v>
      </c>
      <c r="F90" s="751">
        <v>85.750960000000006</v>
      </c>
      <c r="G90" s="749">
        <v>137</v>
      </c>
      <c r="H90" s="748">
        <v>4.1544819999999998</v>
      </c>
      <c r="I90" s="751">
        <v>21.727454000000002</v>
      </c>
      <c r="J90" s="749">
        <v>143</v>
      </c>
      <c r="K90" s="748">
        <v>4.5204839999999997</v>
      </c>
      <c r="L90" s="751">
        <v>23.609895000000002</v>
      </c>
      <c r="M90" s="749">
        <v>143</v>
      </c>
    </row>
    <row r="91" spans="1:13" ht="14.25" customHeight="1">
      <c r="A91" s="2" t="s">
        <v>823</v>
      </c>
      <c r="B91" s="748">
        <v>0.24618999999999999</v>
      </c>
      <c r="C91" s="646">
        <v>1.0953630000000001</v>
      </c>
      <c r="D91" s="749">
        <v>117</v>
      </c>
      <c r="E91" s="748">
        <v>0.25132300000000002</v>
      </c>
      <c r="F91" s="751">
        <v>1.1189210000000001</v>
      </c>
      <c r="G91" s="749">
        <v>216</v>
      </c>
      <c r="H91" s="748" t="s">
        <v>268</v>
      </c>
      <c r="I91" s="751" t="s">
        <v>268</v>
      </c>
      <c r="J91" s="749">
        <v>230</v>
      </c>
      <c r="K91" s="748" t="s">
        <v>268</v>
      </c>
      <c r="L91" s="751" t="s">
        <v>268</v>
      </c>
      <c r="M91" s="749">
        <v>231</v>
      </c>
    </row>
    <row r="92" spans="1:13" ht="23.25" customHeight="1">
      <c r="A92" s="2" t="s">
        <v>824</v>
      </c>
      <c r="B92" s="748">
        <v>18.090876999999999</v>
      </c>
      <c r="C92" s="646">
        <v>31.294307</v>
      </c>
      <c r="D92" s="749">
        <v>154</v>
      </c>
      <c r="E92" s="748">
        <v>37.414825</v>
      </c>
      <c r="F92" s="751">
        <v>111.375857</v>
      </c>
      <c r="G92" s="749">
        <v>129</v>
      </c>
      <c r="H92" s="748">
        <v>19.323948000000001</v>
      </c>
      <c r="I92" s="751">
        <v>80.081549999999993</v>
      </c>
      <c r="J92" s="749">
        <v>122</v>
      </c>
      <c r="K92" s="748">
        <v>20.350088</v>
      </c>
      <c r="L92" s="751">
        <v>86.497750999999994</v>
      </c>
      <c r="M92" s="749">
        <v>122</v>
      </c>
    </row>
    <row r="93" spans="1:13" ht="14.1" customHeight="1">
      <c r="A93" s="2" t="s">
        <v>825</v>
      </c>
      <c r="B93" s="748">
        <v>4.8987340000000001</v>
      </c>
      <c r="C93" s="646">
        <v>42.377803</v>
      </c>
      <c r="D93" s="749">
        <v>160</v>
      </c>
      <c r="E93" s="748">
        <v>4.9290479999999999</v>
      </c>
      <c r="F93" s="751">
        <v>43.810955999999997</v>
      </c>
      <c r="G93" s="749">
        <v>155</v>
      </c>
      <c r="H93" s="748" t="s">
        <v>268</v>
      </c>
      <c r="I93" s="751">
        <v>1.4331529999999999</v>
      </c>
      <c r="J93" s="749">
        <v>198</v>
      </c>
      <c r="K93" s="748" t="s">
        <v>268</v>
      </c>
      <c r="L93" s="751">
        <v>1.52749</v>
      </c>
      <c r="M93" s="749">
        <v>198</v>
      </c>
    </row>
    <row r="94" spans="1:13" ht="14.1" customHeight="1">
      <c r="A94" s="2" t="s">
        <v>826</v>
      </c>
      <c r="B94" s="748" t="s">
        <v>268</v>
      </c>
      <c r="C94" s="646">
        <v>0.37176999999999999</v>
      </c>
      <c r="D94" s="749">
        <v>110</v>
      </c>
      <c r="E94" s="748" t="s">
        <v>268</v>
      </c>
      <c r="F94" s="751">
        <v>0.39299099999999998</v>
      </c>
      <c r="G94" s="749">
        <v>223</v>
      </c>
      <c r="H94" s="748" t="s">
        <v>268</v>
      </c>
      <c r="I94" s="751" t="s">
        <v>268</v>
      </c>
      <c r="J94" s="749">
        <v>231</v>
      </c>
      <c r="K94" s="748" t="s">
        <v>268</v>
      </c>
      <c r="L94" s="751" t="s">
        <v>268</v>
      </c>
      <c r="M94" s="749">
        <v>230</v>
      </c>
    </row>
    <row r="95" spans="1:13" ht="14.1" customHeight="1">
      <c r="A95" s="2" t="s">
        <v>827</v>
      </c>
      <c r="B95" s="748">
        <v>160.64883800000001</v>
      </c>
      <c r="C95" s="646">
        <v>833.18397600000003</v>
      </c>
      <c r="D95" s="749">
        <v>211</v>
      </c>
      <c r="E95" s="748">
        <v>167.62747400000001</v>
      </c>
      <c r="F95" s="751">
        <v>908.17051600000002</v>
      </c>
      <c r="G95" s="749">
        <v>71</v>
      </c>
      <c r="H95" s="748">
        <v>6.9786359999999998</v>
      </c>
      <c r="I95" s="751">
        <v>74.986540000000005</v>
      </c>
      <c r="J95" s="749">
        <v>124</v>
      </c>
      <c r="K95" s="748">
        <v>7.3544359999999998</v>
      </c>
      <c r="L95" s="751">
        <v>77.907334000000006</v>
      </c>
      <c r="M95" s="749">
        <v>124</v>
      </c>
    </row>
    <row r="96" spans="1:13" ht="14.1" customHeight="1">
      <c r="A96" s="2" t="s">
        <v>375</v>
      </c>
      <c r="B96" s="748">
        <v>-8400.3902290000005</v>
      </c>
      <c r="C96" s="646">
        <v>-50439.028380000003</v>
      </c>
      <c r="D96" s="749">
        <v>4</v>
      </c>
      <c r="E96" s="748">
        <v>5932.9971290000003</v>
      </c>
      <c r="F96" s="751">
        <v>44064.820134000001</v>
      </c>
      <c r="G96" s="749">
        <v>7</v>
      </c>
      <c r="H96" s="748">
        <v>14333.387358</v>
      </c>
      <c r="I96" s="751">
        <v>94503.848513999998</v>
      </c>
      <c r="J96" s="749">
        <v>4</v>
      </c>
      <c r="K96" s="748">
        <v>14611.565607</v>
      </c>
      <c r="L96" s="751">
        <v>96340.144073000003</v>
      </c>
      <c r="M96" s="749">
        <v>4</v>
      </c>
    </row>
    <row r="97" spans="1:13" ht="14.1" customHeight="1">
      <c r="A97" s="2" t="s">
        <v>828</v>
      </c>
      <c r="B97" s="748">
        <v>-26.508354000000001</v>
      </c>
      <c r="C97" s="646">
        <v>-269.75260600000001</v>
      </c>
      <c r="D97" s="749">
        <v>61</v>
      </c>
      <c r="E97" s="748">
        <v>67.630162999999996</v>
      </c>
      <c r="F97" s="751">
        <v>527.69876499999998</v>
      </c>
      <c r="G97" s="749">
        <v>83</v>
      </c>
      <c r="H97" s="748">
        <v>94.138516999999993</v>
      </c>
      <c r="I97" s="751">
        <v>797.45137099999999</v>
      </c>
      <c r="J97" s="749">
        <v>78</v>
      </c>
      <c r="K97" s="748">
        <v>97.981666000000004</v>
      </c>
      <c r="L97" s="751">
        <v>823.14296400000001</v>
      </c>
      <c r="M97" s="749">
        <v>78</v>
      </c>
    </row>
    <row r="98" spans="1:13" ht="14.1" customHeight="1">
      <c r="A98" s="2" t="s">
        <v>829</v>
      </c>
      <c r="B98" s="748">
        <v>8.3889650000000007</v>
      </c>
      <c r="C98" s="646">
        <v>502.11107099999998</v>
      </c>
      <c r="D98" s="749">
        <v>207</v>
      </c>
      <c r="E98" s="748">
        <v>8.389939</v>
      </c>
      <c r="F98" s="751">
        <v>502.49713500000001</v>
      </c>
      <c r="G98" s="749">
        <v>86</v>
      </c>
      <c r="H98" s="748" t="s">
        <v>268</v>
      </c>
      <c r="I98" s="751">
        <v>0.38606400000000002</v>
      </c>
      <c r="J98" s="749">
        <v>217</v>
      </c>
      <c r="K98" s="748" t="s">
        <v>268</v>
      </c>
      <c r="L98" s="751">
        <v>0.38738899999999998</v>
      </c>
      <c r="M98" s="749">
        <v>217</v>
      </c>
    </row>
    <row r="99" spans="1:13" ht="14.1" customHeight="1">
      <c r="A99" s="2" t="s">
        <v>830</v>
      </c>
      <c r="B99" s="748">
        <v>-4.9216579999999999</v>
      </c>
      <c r="C99" s="646">
        <v>93.471053999999995</v>
      </c>
      <c r="D99" s="749">
        <v>177</v>
      </c>
      <c r="E99" s="748">
        <v>158.79140799999999</v>
      </c>
      <c r="F99" s="751">
        <v>1443.8562440000001</v>
      </c>
      <c r="G99" s="749">
        <v>62</v>
      </c>
      <c r="H99" s="748">
        <v>163.713066</v>
      </c>
      <c r="I99" s="751">
        <v>1350.38519</v>
      </c>
      <c r="J99" s="749">
        <v>69</v>
      </c>
      <c r="K99" s="748">
        <v>174.487314</v>
      </c>
      <c r="L99" s="751">
        <v>1443.414405</v>
      </c>
      <c r="M99" s="749">
        <v>68</v>
      </c>
    </row>
    <row r="100" spans="1:13" ht="14.1" customHeight="1">
      <c r="A100" s="2" t="s">
        <v>831</v>
      </c>
      <c r="B100" s="748">
        <v>4.3875089999999997</v>
      </c>
      <c r="C100" s="646">
        <v>25.078292000000001</v>
      </c>
      <c r="D100" s="749">
        <v>146</v>
      </c>
      <c r="E100" s="748">
        <v>6.212612</v>
      </c>
      <c r="F100" s="751">
        <v>41.703355999999999</v>
      </c>
      <c r="G100" s="749">
        <v>157</v>
      </c>
      <c r="H100" s="748">
        <v>1.8251029999999999</v>
      </c>
      <c r="I100" s="751">
        <v>16.625063999999998</v>
      </c>
      <c r="J100" s="749">
        <v>151</v>
      </c>
      <c r="K100" s="748">
        <v>1.8604480000000001</v>
      </c>
      <c r="L100" s="751">
        <v>16.901669999999999</v>
      </c>
      <c r="M100" s="749">
        <v>152</v>
      </c>
    </row>
    <row r="101" spans="1:13" ht="14.1" customHeight="1">
      <c r="A101" s="2" t="s">
        <v>832</v>
      </c>
      <c r="B101" s="748">
        <v>11.12885</v>
      </c>
      <c r="C101" s="646">
        <v>73.431582000000006</v>
      </c>
      <c r="D101" s="749">
        <v>168</v>
      </c>
      <c r="E101" s="748">
        <v>11.930275</v>
      </c>
      <c r="F101" s="751">
        <v>83.892268000000001</v>
      </c>
      <c r="G101" s="749">
        <v>139</v>
      </c>
      <c r="H101" s="748">
        <v>0.80142500000000005</v>
      </c>
      <c r="I101" s="751">
        <v>10.460686000000001</v>
      </c>
      <c r="J101" s="749">
        <v>163</v>
      </c>
      <c r="K101" s="748">
        <v>0.87986799999999998</v>
      </c>
      <c r="L101" s="751">
        <v>11.857431999999999</v>
      </c>
      <c r="M101" s="749">
        <v>162</v>
      </c>
    </row>
    <row r="102" spans="1:13" ht="14.1" customHeight="1">
      <c r="A102" s="2" t="s">
        <v>833</v>
      </c>
      <c r="B102" s="748">
        <v>33.499035999999997</v>
      </c>
      <c r="C102" s="646">
        <v>248.96981</v>
      </c>
      <c r="D102" s="749">
        <v>197</v>
      </c>
      <c r="E102" s="748">
        <v>33.915244999999999</v>
      </c>
      <c r="F102" s="751">
        <v>250.909324</v>
      </c>
      <c r="G102" s="749">
        <v>106</v>
      </c>
      <c r="H102" s="748">
        <v>0.416209</v>
      </c>
      <c r="I102" s="751">
        <v>1.939514</v>
      </c>
      <c r="J102" s="749">
        <v>195</v>
      </c>
      <c r="K102" s="748">
        <v>0.438753</v>
      </c>
      <c r="L102" s="751">
        <v>2.071027</v>
      </c>
      <c r="M102" s="749">
        <v>195</v>
      </c>
    </row>
    <row r="103" spans="1:13" ht="14.1" customHeight="1">
      <c r="A103" s="2" t="s">
        <v>834</v>
      </c>
      <c r="B103" s="748">
        <v>384.82999899999999</v>
      </c>
      <c r="C103" s="646">
        <v>2596.9626389999999</v>
      </c>
      <c r="D103" s="749">
        <v>224</v>
      </c>
      <c r="E103" s="748">
        <v>820.07680200000004</v>
      </c>
      <c r="F103" s="751">
        <v>5611.2715360000002</v>
      </c>
      <c r="G103" s="749">
        <v>35</v>
      </c>
      <c r="H103" s="748">
        <v>435.246803</v>
      </c>
      <c r="I103" s="751">
        <v>3014.3088969999999</v>
      </c>
      <c r="J103" s="749">
        <v>57</v>
      </c>
      <c r="K103" s="748">
        <v>465.765826</v>
      </c>
      <c r="L103" s="751">
        <v>3285.1159320000002</v>
      </c>
      <c r="M103" s="749">
        <v>56</v>
      </c>
    </row>
    <row r="104" spans="1:13" ht="14.1" customHeight="1">
      <c r="A104" s="2" t="s">
        <v>835</v>
      </c>
      <c r="B104" s="748">
        <v>6.9224379999999996</v>
      </c>
      <c r="C104" s="646">
        <v>64.270867999999993</v>
      </c>
      <c r="D104" s="749">
        <v>167</v>
      </c>
      <c r="E104" s="748">
        <v>7.2764160000000002</v>
      </c>
      <c r="F104" s="751">
        <v>68.764240999999998</v>
      </c>
      <c r="G104" s="749">
        <v>146</v>
      </c>
      <c r="H104" s="748">
        <v>0.35397800000000001</v>
      </c>
      <c r="I104" s="751">
        <v>4.4933730000000001</v>
      </c>
      <c r="J104" s="749">
        <v>178</v>
      </c>
      <c r="K104" s="748">
        <v>0.37972299999999998</v>
      </c>
      <c r="L104" s="751">
        <v>4.7535829999999999</v>
      </c>
      <c r="M104" s="749">
        <v>178</v>
      </c>
    </row>
    <row r="105" spans="1:13" ht="14.1" customHeight="1">
      <c r="A105" s="2" t="s">
        <v>836</v>
      </c>
      <c r="B105" s="748">
        <v>0.82191999999999998</v>
      </c>
      <c r="C105" s="646">
        <v>2.157734</v>
      </c>
      <c r="D105" s="749">
        <v>121</v>
      </c>
      <c r="E105" s="748">
        <v>0.82198400000000005</v>
      </c>
      <c r="F105" s="751">
        <v>2.2471420000000002</v>
      </c>
      <c r="G105" s="749">
        <v>210</v>
      </c>
      <c r="H105" s="748" t="s">
        <v>268</v>
      </c>
      <c r="I105" s="751">
        <v>8.9408000000000001E-2</v>
      </c>
      <c r="J105" s="749">
        <v>225</v>
      </c>
      <c r="K105" s="748" t="s">
        <v>268</v>
      </c>
      <c r="L105" s="751">
        <v>9.3113000000000001E-2</v>
      </c>
      <c r="M105" s="749">
        <v>225</v>
      </c>
    </row>
    <row r="106" spans="1:13" ht="14.25" customHeight="1">
      <c r="A106" s="2" t="s">
        <v>837</v>
      </c>
      <c r="B106" s="748">
        <v>-638.43255399999998</v>
      </c>
      <c r="C106" s="646">
        <v>-3006.5170079999998</v>
      </c>
      <c r="D106" s="749">
        <v>28</v>
      </c>
      <c r="E106" s="748">
        <v>118.782678</v>
      </c>
      <c r="F106" s="751">
        <v>766.776974</v>
      </c>
      <c r="G106" s="749">
        <v>73</v>
      </c>
      <c r="H106" s="748">
        <v>757.21523200000001</v>
      </c>
      <c r="I106" s="751">
        <v>3773.2939820000001</v>
      </c>
      <c r="J106" s="749">
        <v>50</v>
      </c>
      <c r="K106" s="748">
        <v>773.18058399999995</v>
      </c>
      <c r="L106" s="751">
        <v>3868.519448</v>
      </c>
      <c r="M106" s="749">
        <v>50</v>
      </c>
    </row>
    <row r="107" spans="1:13" ht="23.25" customHeight="1">
      <c r="A107" s="2" t="s">
        <v>838</v>
      </c>
      <c r="B107" s="748">
        <v>45.472273999999999</v>
      </c>
      <c r="C107" s="646">
        <v>303.66931099999999</v>
      </c>
      <c r="D107" s="749">
        <v>198</v>
      </c>
      <c r="E107" s="748">
        <v>102.111638</v>
      </c>
      <c r="F107" s="751">
        <v>669.96832900000004</v>
      </c>
      <c r="G107" s="749">
        <v>78</v>
      </c>
      <c r="H107" s="748">
        <v>56.639364</v>
      </c>
      <c r="I107" s="751">
        <v>366.29901799999999</v>
      </c>
      <c r="J107" s="749">
        <v>93</v>
      </c>
      <c r="K107" s="748">
        <v>59.036796000000002</v>
      </c>
      <c r="L107" s="751">
        <v>380.69197800000001</v>
      </c>
      <c r="M107" s="749">
        <v>93</v>
      </c>
    </row>
    <row r="108" spans="1:13" ht="14.1" customHeight="1">
      <c r="A108" s="2" t="s">
        <v>839</v>
      </c>
      <c r="B108" s="748" t="s">
        <v>268</v>
      </c>
      <c r="C108" s="646" t="s">
        <v>268</v>
      </c>
      <c r="D108" s="749">
        <v>106</v>
      </c>
      <c r="E108" s="748" t="s">
        <v>268</v>
      </c>
      <c r="F108" s="751">
        <v>5.8879000000000001E-2</v>
      </c>
      <c r="G108" s="749">
        <v>230</v>
      </c>
      <c r="H108" s="748" t="s">
        <v>268</v>
      </c>
      <c r="I108" s="751" t="s">
        <v>268</v>
      </c>
      <c r="J108" s="749">
        <v>232</v>
      </c>
      <c r="K108" s="748" t="s">
        <v>268</v>
      </c>
      <c r="L108" s="751" t="s">
        <v>268</v>
      </c>
      <c r="M108" s="749">
        <v>232</v>
      </c>
    </row>
    <row r="109" spans="1:13" ht="14.1" customHeight="1">
      <c r="A109" s="2" t="s">
        <v>840</v>
      </c>
      <c r="B109" s="748">
        <v>142.92156</v>
      </c>
      <c r="C109" s="646">
        <v>914.23445800000002</v>
      </c>
      <c r="D109" s="749">
        <v>212</v>
      </c>
      <c r="E109" s="748">
        <v>602.72194000000002</v>
      </c>
      <c r="F109" s="751">
        <v>4224.9073829999998</v>
      </c>
      <c r="G109" s="749">
        <v>40</v>
      </c>
      <c r="H109" s="748">
        <v>459.80038000000002</v>
      </c>
      <c r="I109" s="751">
        <v>3310.6729249999999</v>
      </c>
      <c r="J109" s="749">
        <v>54</v>
      </c>
      <c r="K109" s="748">
        <v>478.77678900000001</v>
      </c>
      <c r="L109" s="751">
        <v>3473.897759</v>
      </c>
      <c r="M109" s="749">
        <v>54</v>
      </c>
    </row>
    <row r="110" spans="1:13" ht="14.1" customHeight="1">
      <c r="A110" s="2" t="s">
        <v>393</v>
      </c>
      <c r="B110" s="748">
        <v>1646.761565</v>
      </c>
      <c r="C110" s="646">
        <v>13272.29047</v>
      </c>
      <c r="D110" s="749">
        <v>232</v>
      </c>
      <c r="E110" s="748">
        <v>1951.911525</v>
      </c>
      <c r="F110" s="751">
        <v>16332.996816999999</v>
      </c>
      <c r="G110" s="749">
        <v>17</v>
      </c>
      <c r="H110" s="748">
        <v>305.14996000000002</v>
      </c>
      <c r="I110" s="751">
        <v>3060.7063469999998</v>
      </c>
      <c r="J110" s="749">
        <v>56</v>
      </c>
      <c r="K110" s="748">
        <v>312.02636000000001</v>
      </c>
      <c r="L110" s="751">
        <v>3102.7828119999999</v>
      </c>
      <c r="M110" s="749">
        <v>57</v>
      </c>
    </row>
    <row r="111" spans="1:13" ht="14.25" customHeight="1">
      <c r="A111" s="2" t="s">
        <v>376</v>
      </c>
      <c r="B111" s="748">
        <v>-1124.69065</v>
      </c>
      <c r="C111" s="646">
        <v>-4822.5999240000001</v>
      </c>
      <c r="D111" s="749">
        <v>20</v>
      </c>
      <c r="E111" s="748">
        <v>262.47962799999999</v>
      </c>
      <c r="F111" s="751">
        <v>1856.524263</v>
      </c>
      <c r="G111" s="749">
        <v>55</v>
      </c>
      <c r="H111" s="748">
        <v>1387.1702780000001</v>
      </c>
      <c r="I111" s="751">
        <v>6679.1241870000003</v>
      </c>
      <c r="J111" s="749">
        <v>34</v>
      </c>
      <c r="K111" s="748">
        <v>1400.3811760000001</v>
      </c>
      <c r="L111" s="751">
        <v>6761.731331</v>
      </c>
      <c r="M111" s="749">
        <v>35</v>
      </c>
    </row>
    <row r="112" spans="1:13" ht="23.25" customHeight="1">
      <c r="A112" s="2" t="s">
        <v>841</v>
      </c>
      <c r="B112" s="748">
        <v>-96.244853000000006</v>
      </c>
      <c r="C112" s="646">
        <v>16.135667999999999</v>
      </c>
      <c r="D112" s="749">
        <v>138</v>
      </c>
      <c r="E112" s="748">
        <v>18.841864999999999</v>
      </c>
      <c r="F112" s="751">
        <v>515.77491699999996</v>
      </c>
      <c r="G112" s="749">
        <v>85</v>
      </c>
      <c r="H112" s="748">
        <v>115.086718</v>
      </c>
      <c r="I112" s="751">
        <v>499.63924900000001</v>
      </c>
      <c r="J112" s="749">
        <v>87</v>
      </c>
      <c r="K112" s="748">
        <v>118.951696</v>
      </c>
      <c r="L112" s="751">
        <v>522.245814</v>
      </c>
      <c r="M112" s="749">
        <v>87</v>
      </c>
    </row>
    <row r="113" spans="1:13" ht="14.1" customHeight="1">
      <c r="A113" s="2" t="s">
        <v>413</v>
      </c>
      <c r="B113" s="748">
        <v>-3771.4947790000001</v>
      </c>
      <c r="C113" s="646">
        <v>-27504.735467999999</v>
      </c>
      <c r="D113" s="749">
        <v>10</v>
      </c>
      <c r="E113" s="748">
        <v>3224.349158</v>
      </c>
      <c r="F113" s="751">
        <v>24143.630995</v>
      </c>
      <c r="G113" s="749">
        <v>13</v>
      </c>
      <c r="H113" s="748">
        <v>6995.8439369999996</v>
      </c>
      <c r="I113" s="751">
        <v>51648.366462999998</v>
      </c>
      <c r="J113" s="749">
        <v>10</v>
      </c>
      <c r="K113" s="748">
        <v>7313.7159220000003</v>
      </c>
      <c r="L113" s="751">
        <v>53820.734275000003</v>
      </c>
      <c r="M113" s="749">
        <v>10</v>
      </c>
    </row>
    <row r="114" spans="1:13" ht="14.1" customHeight="1">
      <c r="A114" s="2" t="s">
        <v>394</v>
      </c>
      <c r="B114" s="748">
        <v>-1384.263498</v>
      </c>
      <c r="C114" s="646">
        <v>-9514.9827270000005</v>
      </c>
      <c r="D114" s="749">
        <v>16</v>
      </c>
      <c r="E114" s="748">
        <v>861.94241899999997</v>
      </c>
      <c r="F114" s="751">
        <v>5836.118786</v>
      </c>
      <c r="G114" s="749">
        <v>34</v>
      </c>
      <c r="H114" s="748">
        <v>2246.2059170000002</v>
      </c>
      <c r="I114" s="751">
        <v>15351.101513</v>
      </c>
      <c r="J114" s="749">
        <v>21</v>
      </c>
      <c r="K114" s="748">
        <v>2364.7817749999999</v>
      </c>
      <c r="L114" s="751">
        <v>16101.603714000001</v>
      </c>
      <c r="M114" s="749">
        <v>20</v>
      </c>
    </row>
    <row r="115" spans="1:13" ht="14.1" customHeight="1">
      <c r="A115" s="2" t="s">
        <v>842</v>
      </c>
      <c r="B115" s="748">
        <v>6.3563749999999999</v>
      </c>
      <c r="C115" s="646">
        <v>38.093395999999998</v>
      </c>
      <c r="D115" s="749">
        <v>158</v>
      </c>
      <c r="E115" s="748">
        <v>6.3894349999999998</v>
      </c>
      <c r="F115" s="751">
        <v>43.060324000000001</v>
      </c>
      <c r="G115" s="749">
        <v>156</v>
      </c>
      <c r="H115" s="748" t="s">
        <v>268</v>
      </c>
      <c r="I115" s="751">
        <v>4.9669280000000002</v>
      </c>
      <c r="J115" s="749">
        <v>175</v>
      </c>
      <c r="K115" s="748" t="s">
        <v>268</v>
      </c>
      <c r="L115" s="751">
        <v>5.0132500000000002</v>
      </c>
      <c r="M115" s="749">
        <v>175</v>
      </c>
    </row>
    <row r="116" spans="1:13" ht="14.1" customHeight="1">
      <c r="A116" s="2" t="s">
        <v>843</v>
      </c>
      <c r="B116" s="748">
        <v>-595.68913399999997</v>
      </c>
      <c r="C116" s="646">
        <v>-3394.4707279999998</v>
      </c>
      <c r="D116" s="749">
        <v>25</v>
      </c>
      <c r="E116" s="748">
        <v>111.171131</v>
      </c>
      <c r="F116" s="751">
        <v>965.88510900000006</v>
      </c>
      <c r="G116" s="749">
        <v>69</v>
      </c>
      <c r="H116" s="748">
        <v>706.86026500000003</v>
      </c>
      <c r="I116" s="751">
        <v>4360.3558370000001</v>
      </c>
      <c r="J116" s="749">
        <v>45</v>
      </c>
      <c r="K116" s="748">
        <v>728.68396499999994</v>
      </c>
      <c r="L116" s="751">
        <v>4532.3903760000003</v>
      </c>
      <c r="M116" s="749">
        <v>45</v>
      </c>
    </row>
    <row r="117" spans="1:13" ht="14.1" customHeight="1">
      <c r="A117" s="2" t="s">
        <v>377</v>
      </c>
      <c r="B117" s="748">
        <v>-6571.1380390000004</v>
      </c>
      <c r="C117" s="646">
        <v>-44763.877993000002</v>
      </c>
      <c r="D117" s="749">
        <v>5</v>
      </c>
      <c r="E117" s="748">
        <v>1472.7611549999999</v>
      </c>
      <c r="F117" s="751">
        <v>9982.9096279999994</v>
      </c>
      <c r="G117" s="749">
        <v>25</v>
      </c>
      <c r="H117" s="748">
        <v>8043.8991939999996</v>
      </c>
      <c r="I117" s="751">
        <v>54746.787621000003</v>
      </c>
      <c r="J117" s="749">
        <v>9</v>
      </c>
      <c r="K117" s="748">
        <v>8080.5023289999999</v>
      </c>
      <c r="L117" s="751">
        <v>55035.032101999997</v>
      </c>
      <c r="M117" s="749">
        <v>9</v>
      </c>
    </row>
    <row r="118" spans="1:13" ht="14.1" customHeight="1">
      <c r="A118" s="2" t="s">
        <v>844</v>
      </c>
      <c r="B118" s="748">
        <v>-437.19266699999997</v>
      </c>
      <c r="C118" s="646">
        <v>-3724.7417479999999</v>
      </c>
      <c r="D118" s="749">
        <v>23</v>
      </c>
      <c r="E118" s="748">
        <v>1261.274355</v>
      </c>
      <c r="F118" s="751">
        <v>9005.6209269999999</v>
      </c>
      <c r="G118" s="749">
        <v>26</v>
      </c>
      <c r="H118" s="748">
        <v>1698.467022</v>
      </c>
      <c r="I118" s="751">
        <v>12730.362675</v>
      </c>
      <c r="J118" s="749">
        <v>23</v>
      </c>
      <c r="K118" s="748">
        <v>1722.574057</v>
      </c>
      <c r="L118" s="751">
        <v>12914.654028999999</v>
      </c>
      <c r="M118" s="749">
        <v>23</v>
      </c>
    </row>
    <row r="119" spans="1:13" ht="14.25" customHeight="1">
      <c r="A119" s="2" t="s">
        <v>378</v>
      </c>
      <c r="B119" s="748">
        <v>-4346.6061769999997</v>
      </c>
      <c r="C119" s="646">
        <v>-26868.631621</v>
      </c>
      <c r="D119" s="749">
        <v>11</v>
      </c>
      <c r="E119" s="748">
        <v>2415.0314800000001</v>
      </c>
      <c r="F119" s="751">
        <v>18467.607443000001</v>
      </c>
      <c r="G119" s="749">
        <v>16</v>
      </c>
      <c r="H119" s="748">
        <v>6761.6376570000002</v>
      </c>
      <c r="I119" s="751">
        <v>45336.239064000001</v>
      </c>
      <c r="J119" s="749">
        <v>11</v>
      </c>
      <c r="K119" s="748">
        <v>6941.4447300000002</v>
      </c>
      <c r="L119" s="751">
        <v>46549.661053999997</v>
      </c>
      <c r="M119" s="749">
        <v>11</v>
      </c>
    </row>
    <row r="120" spans="1:13" ht="23.25" customHeight="1">
      <c r="A120" s="2" t="s">
        <v>845</v>
      </c>
      <c r="B120" s="748">
        <v>171.74627100000001</v>
      </c>
      <c r="C120" s="646">
        <v>1327.588939</v>
      </c>
      <c r="D120" s="749">
        <v>216</v>
      </c>
      <c r="E120" s="748">
        <v>200.70778899999999</v>
      </c>
      <c r="F120" s="751">
        <v>1526.860737</v>
      </c>
      <c r="G120" s="749">
        <v>60</v>
      </c>
      <c r="H120" s="748">
        <v>28.961518000000002</v>
      </c>
      <c r="I120" s="751">
        <v>199.27179799999999</v>
      </c>
      <c r="J120" s="749">
        <v>100</v>
      </c>
      <c r="K120" s="748">
        <v>30.186806000000001</v>
      </c>
      <c r="L120" s="751">
        <v>208.07752500000001</v>
      </c>
      <c r="M120" s="749">
        <v>100</v>
      </c>
    </row>
    <row r="121" spans="1:13" ht="14.1" customHeight="1">
      <c r="A121" s="2" t="s">
        <v>395</v>
      </c>
      <c r="B121" s="748">
        <v>-6174.0154700000003</v>
      </c>
      <c r="C121" s="646">
        <v>-40864.859941000002</v>
      </c>
      <c r="D121" s="749">
        <v>6</v>
      </c>
      <c r="E121" s="748">
        <v>7150.8381090000003</v>
      </c>
      <c r="F121" s="751">
        <v>45660.993577000001</v>
      </c>
      <c r="G121" s="749">
        <v>5</v>
      </c>
      <c r="H121" s="748">
        <v>13324.853579000001</v>
      </c>
      <c r="I121" s="751">
        <v>86525.853518000004</v>
      </c>
      <c r="J121" s="749">
        <v>5</v>
      </c>
      <c r="K121" s="748">
        <v>13659.280235</v>
      </c>
      <c r="L121" s="751">
        <v>88762.307879</v>
      </c>
      <c r="M121" s="749">
        <v>5</v>
      </c>
    </row>
    <row r="122" spans="1:13" ht="14.25" customHeight="1">
      <c r="A122" s="2" t="s">
        <v>846</v>
      </c>
      <c r="B122" s="748">
        <v>-67.704041000000004</v>
      </c>
      <c r="C122" s="646">
        <v>-799.11624900000004</v>
      </c>
      <c r="D122" s="749">
        <v>47</v>
      </c>
      <c r="E122" s="748">
        <v>256.96105599999999</v>
      </c>
      <c r="F122" s="751">
        <v>1101.6170119999999</v>
      </c>
      <c r="G122" s="749">
        <v>67</v>
      </c>
      <c r="H122" s="748">
        <v>324.665097</v>
      </c>
      <c r="I122" s="751">
        <v>1900.7332610000001</v>
      </c>
      <c r="J122" s="749">
        <v>63</v>
      </c>
      <c r="K122" s="748">
        <v>331.10184199999998</v>
      </c>
      <c r="L122" s="751">
        <v>1945.2031340000001</v>
      </c>
      <c r="M122" s="749">
        <v>63</v>
      </c>
    </row>
    <row r="123" spans="1:13" ht="23.25" customHeight="1">
      <c r="A123" s="2" t="s">
        <v>847</v>
      </c>
      <c r="B123" s="748">
        <v>-37.803673000000003</v>
      </c>
      <c r="C123" s="646">
        <v>-726.21265000000005</v>
      </c>
      <c r="D123" s="749">
        <v>49</v>
      </c>
      <c r="E123" s="748">
        <v>159.41784799999999</v>
      </c>
      <c r="F123" s="751">
        <v>678.56505300000003</v>
      </c>
      <c r="G123" s="749">
        <v>76</v>
      </c>
      <c r="H123" s="748">
        <v>197.221521</v>
      </c>
      <c r="I123" s="751">
        <v>1404.777703</v>
      </c>
      <c r="J123" s="749">
        <v>67</v>
      </c>
      <c r="K123" s="748">
        <v>206.19336999999999</v>
      </c>
      <c r="L123" s="751">
        <v>1465.2484240000001</v>
      </c>
      <c r="M123" s="749">
        <v>67</v>
      </c>
    </row>
    <row r="124" spans="1:13" ht="14.1" customHeight="1">
      <c r="A124" s="2" t="s">
        <v>848</v>
      </c>
      <c r="B124" s="748">
        <v>-20.368046</v>
      </c>
      <c r="C124" s="646">
        <v>87.56223</v>
      </c>
      <c r="D124" s="749">
        <v>175</v>
      </c>
      <c r="E124" s="748">
        <v>43.799140999999999</v>
      </c>
      <c r="F124" s="751">
        <v>470.319501</v>
      </c>
      <c r="G124" s="749">
        <v>87</v>
      </c>
      <c r="H124" s="748">
        <v>64.167186999999998</v>
      </c>
      <c r="I124" s="751">
        <v>382.757271</v>
      </c>
      <c r="J124" s="749">
        <v>92</v>
      </c>
      <c r="K124" s="748">
        <v>65.927559000000002</v>
      </c>
      <c r="L124" s="751">
        <v>394.74169699999999</v>
      </c>
      <c r="M124" s="749">
        <v>92</v>
      </c>
    </row>
    <row r="125" spans="1:13" ht="14.1" customHeight="1">
      <c r="A125" s="2" t="s">
        <v>849</v>
      </c>
      <c r="B125" s="748">
        <v>0.86914400000000003</v>
      </c>
      <c r="C125" s="646">
        <v>2.373532</v>
      </c>
      <c r="D125" s="749">
        <v>122</v>
      </c>
      <c r="E125" s="748">
        <v>0.94823500000000005</v>
      </c>
      <c r="F125" s="751">
        <v>2.672596</v>
      </c>
      <c r="G125" s="749">
        <v>209</v>
      </c>
      <c r="H125" s="748">
        <v>7.9090999999999995E-2</v>
      </c>
      <c r="I125" s="751">
        <v>0.299064</v>
      </c>
      <c r="J125" s="749">
        <v>218</v>
      </c>
      <c r="K125" s="748">
        <v>9.4091999999999995E-2</v>
      </c>
      <c r="L125" s="751">
        <v>0.36269400000000002</v>
      </c>
      <c r="M125" s="749">
        <v>218</v>
      </c>
    </row>
    <row r="126" spans="1:13" ht="14.1" customHeight="1">
      <c r="A126" s="2" t="s">
        <v>850</v>
      </c>
      <c r="B126" s="748" t="s">
        <v>268</v>
      </c>
      <c r="C126" s="646">
        <v>1.465203</v>
      </c>
      <c r="D126" s="749">
        <v>118</v>
      </c>
      <c r="E126" s="748" t="s">
        <v>268</v>
      </c>
      <c r="F126" s="751">
        <v>1.5226679999999999</v>
      </c>
      <c r="G126" s="749">
        <v>213</v>
      </c>
      <c r="H126" s="748" t="s">
        <v>268</v>
      </c>
      <c r="I126" s="751">
        <v>5.7465000000000002E-2</v>
      </c>
      <c r="J126" s="749">
        <v>226</v>
      </c>
      <c r="K126" s="748" t="s">
        <v>268</v>
      </c>
      <c r="L126" s="751">
        <v>5.7465000000000002E-2</v>
      </c>
      <c r="M126" s="749">
        <v>226</v>
      </c>
    </row>
    <row r="127" spans="1:13" ht="14.1" customHeight="1">
      <c r="A127" s="2" t="s">
        <v>851</v>
      </c>
      <c r="B127" s="748">
        <v>-5905.6986820000002</v>
      </c>
      <c r="C127" s="646">
        <v>-40008.881887000003</v>
      </c>
      <c r="D127" s="749">
        <v>7</v>
      </c>
      <c r="E127" s="748">
        <v>5294.7608989999999</v>
      </c>
      <c r="F127" s="751">
        <v>38700.171050999998</v>
      </c>
      <c r="G127" s="749">
        <v>8</v>
      </c>
      <c r="H127" s="748">
        <v>11200.459580999999</v>
      </c>
      <c r="I127" s="751">
        <v>78709.052937999993</v>
      </c>
      <c r="J127" s="749">
        <v>6</v>
      </c>
      <c r="K127" s="748">
        <v>11556.460488999999</v>
      </c>
      <c r="L127" s="751">
        <v>80980.162849</v>
      </c>
      <c r="M127" s="749">
        <v>6</v>
      </c>
    </row>
    <row r="128" spans="1:13" ht="14.1" customHeight="1">
      <c r="A128" s="2" t="s">
        <v>852</v>
      </c>
      <c r="B128" s="748">
        <v>-0.50719000000000003</v>
      </c>
      <c r="C128" s="751">
        <v>-12.64897</v>
      </c>
      <c r="D128" s="749">
        <v>86</v>
      </c>
      <c r="E128" s="748">
        <v>0.98024599999999995</v>
      </c>
      <c r="F128" s="751">
        <v>14.241968</v>
      </c>
      <c r="G128" s="749">
        <v>188</v>
      </c>
      <c r="H128" s="748">
        <v>1.487436</v>
      </c>
      <c r="I128" s="751">
        <v>26.890937999999998</v>
      </c>
      <c r="J128" s="749">
        <v>140</v>
      </c>
      <c r="K128" s="748">
        <v>1.572417</v>
      </c>
      <c r="L128" s="751">
        <v>28.998418000000001</v>
      </c>
      <c r="M128" s="749">
        <v>140</v>
      </c>
    </row>
    <row r="129" spans="1:13" ht="14.1" customHeight="1">
      <c r="A129" s="2" t="s">
        <v>587</v>
      </c>
      <c r="B129" s="748">
        <v>26.811239</v>
      </c>
      <c r="C129" s="751">
        <v>219.402895</v>
      </c>
      <c r="D129" s="749">
        <v>194</v>
      </c>
      <c r="E129" s="748">
        <v>193.02324200000001</v>
      </c>
      <c r="F129" s="751">
        <v>1312.9095119999999</v>
      </c>
      <c r="G129" s="749">
        <v>63</v>
      </c>
      <c r="H129" s="748">
        <v>166.21200300000001</v>
      </c>
      <c r="I129" s="751">
        <v>1093.506617</v>
      </c>
      <c r="J129" s="749">
        <v>73</v>
      </c>
      <c r="K129" s="748">
        <v>177.63239999999999</v>
      </c>
      <c r="L129" s="751">
        <v>1164.022001</v>
      </c>
      <c r="M129" s="749">
        <v>72</v>
      </c>
    </row>
    <row r="130" spans="1:13" ht="14.25" customHeight="1">
      <c r="A130" s="2" t="s">
        <v>853</v>
      </c>
      <c r="B130" s="748">
        <v>7.1092570000000004</v>
      </c>
      <c r="C130" s="751">
        <v>62.313147999999998</v>
      </c>
      <c r="D130" s="749">
        <v>165</v>
      </c>
      <c r="E130" s="748">
        <v>8.5132300000000001</v>
      </c>
      <c r="F130" s="751">
        <v>68.886735000000002</v>
      </c>
      <c r="G130" s="749">
        <v>145</v>
      </c>
      <c r="H130" s="748">
        <v>1.4039729999999999</v>
      </c>
      <c r="I130" s="751">
        <v>6.5735869999999998</v>
      </c>
      <c r="J130" s="749">
        <v>168</v>
      </c>
      <c r="K130" s="748">
        <v>1.4562059999999999</v>
      </c>
      <c r="L130" s="751">
        <v>6.793641</v>
      </c>
      <c r="M130" s="749">
        <v>168</v>
      </c>
    </row>
    <row r="131" spans="1:13" ht="23.25" customHeight="1">
      <c r="A131" s="2" t="s">
        <v>854</v>
      </c>
      <c r="B131" s="748">
        <v>-64.071490999999995</v>
      </c>
      <c r="C131" s="751">
        <v>-199.524404</v>
      </c>
      <c r="D131" s="749">
        <v>63</v>
      </c>
      <c r="E131" s="748">
        <v>1.498985</v>
      </c>
      <c r="F131" s="751">
        <v>27.996552000000001</v>
      </c>
      <c r="G131" s="749">
        <v>175</v>
      </c>
      <c r="H131" s="748">
        <v>65.570475999999999</v>
      </c>
      <c r="I131" s="751">
        <v>227.52095600000001</v>
      </c>
      <c r="J131" s="749">
        <v>98</v>
      </c>
      <c r="K131" s="748">
        <v>69.325314000000006</v>
      </c>
      <c r="L131" s="751">
        <v>236.11293699999999</v>
      </c>
      <c r="M131" s="749">
        <v>99</v>
      </c>
    </row>
    <row r="132" spans="1:13" ht="14.1" customHeight="1">
      <c r="A132" s="2" t="s">
        <v>855</v>
      </c>
      <c r="B132" s="748">
        <v>-25.519110000000001</v>
      </c>
      <c r="C132" s="751">
        <v>-44.003971999999997</v>
      </c>
      <c r="D132" s="749">
        <v>79</v>
      </c>
      <c r="E132" s="748">
        <v>25.511109000000001</v>
      </c>
      <c r="F132" s="751">
        <v>339.68772799999999</v>
      </c>
      <c r="G132" s="749">
        <v>96</v>
      </c>
      <c r="H132" s="748">
        <v>51.030219000000002</v>
      </c>
      <c r="I132" s="751">
        <v>383.69170000000003</v>
      </c>
      <c r="J132" s="749">
        <v>91</v>
      </c>
      <c r="K132" s="748">
        <v>55.161729000000001</v>
      </c>
      <c r="L132" s="751">
        <v>412.70880899999997</v>
      </c>
      <c r="M132" s="749">
        <v>91</v>
      </c>
    </row>
    <row r="133" spans="1:13" ht="14.1" customHeight="1">
      <c r="A133" s="2" t="s">
        <v>856</v>
      </c>
      <c r="B133" s="748">
        <v>5.8974200000000003</v>
      </c>
      <c r="C133" s="751">
        <v>141.68218100000001</v>
      </c>
      <c r="D133" s="749">
        <v>186</v>
      </c>
      <c r="E133" s="748">
        <v>37.978580999999998</v>
      </c>
      <c r="F133" s="751">
        <v>288.96117500000003</v>
      </c>
      <c r="G133" s="749">
        <v>101</v>
      </c>
      <c r="H133" s="748">
        <v>32.081161000000002</v>
      </c>
      <c r="I133" s="751">
        <v>147.27899400000001</v>
      </c>
      <c r="J133" s="749">
        <v>104</v>
      </c>
      <c r="K133" s="748">
        <v>33.805121</v>
      </c>
      <c r="L133" s="751">
        <v>153.176209</v>
      </c>
      <c r="M133" s="749">
        <v>106</v>
      </c>
    </row>
    <row r="134" spans="1:13" ht="14.1" customHeight="1">
      <c r="A134" s="2" t="s">
        <v>857</v>
      </c>
      <c r="B134" s="748">
        <v>-19.541457000000001</v>
      </c>
      <c r="C134" s="751">
        <v>-132.96563399999999</v>
      </c>
      <c r="D134" s="749">
        <v>66</v>
      </c>
      <c r="E134" s="748">
        <v>0.18209700000000001</v>
      </c>
      <c r="F134" s="751">
        <v>1.5991379999999999</v>
      </c>
      <c r="G134" s="749">
        <v>212</v>
      </c>
      <c r="H134" s="748">
        <v>19.723554</v>
      </c>
      <c r="I134" s="751">
        <v>134.564772</v>
      </c>
      <c r="J134" s="749">
        <v>109</v>
      </c>
      <c r="K134" s="748">
        <v>20.214579000000001</v>
      </c>
      <c r="L134" s="751">
        <v>137.86149399999999</v>
      </c>
      <c r="M134" s="749">
        <v>111</v>
      </c>
    </row>
    <row r="135" spans="1:13" ht="14.1" customHeight="1">
      <c r="A135" s="2" t="s">
        <v>858</v>
      </c>
      <c r="B135" s="748">
        <v>1.63104</v>
      </c>
      <c r="C135" s="751">
        <v>86.973096999999996</v>
      </c>
      <c r="D135" s="749">
        <v>174</v>
      </c>
      <c r="E135" s="748">
        <v>9.3497199999999996</v>
      </c>
      <c r="F135" s="751">
        <v>122.315449</v>
      </c>
      <c r="G135" s="749">
        <v>126</v>
      </c>
      <c r="H135" s="748">
        <v>7.71868</v>
      </c>
      <c r="I135" s="751">
        <v>35.342351999999998</v>
      </c>
      <c r="J135" s="749">
        <v>137</v>
      </c>
      <c r="K135" s="748">
        <v>7.8067159999999998</v>
      </c>
      <c r="L135" s="751">
        <v>36.145167000000001</v>
      </c>
      <c r="M135" s="749">
        <v>137</v>
      </c>
    </row>
    <row r="136" spans="1:13" ht="14.1" customHeight="1">
      <c r="A136" s="2" t="s">
        <v>859</v>
      </c>
      <c r="B136" s="748">
        <v>-113.94055</v>
      </c>
      <c r="C136" s="751">
        <v>-662.26014099999998</v>
      </c>
      <c r="D136" s="749">
        <v>50</v>
      </c>
      <c r="E136" s="748">
        <v>43.544722</v>
      </c>
      <c r="F136" s="751">
        <v>286.76846</v>
      </c>
      <c r="G136" s="749">
        <v>102</v>
      </c>
      <c r="H136" s="748">
        <v>157.48527200000001</v>
      </c>
      <c r="I136" s="751">
        <v>949.02860099999998</v>
      </c>
      <c r="J136" s="749">
        <v>75</v>
      </c>
      <c r="K136" s="748">
        <v>160.199299</v>
      </c>
      <c r="L136" s="751">
        <v>965.65669000000003</v>
      </c>
      <c r="M136" s="749">
        <v>75</v>
      </c>
    </row>
    <row r="137" spans="1:13" ht="14.1" customHeight="1">
      <c r="A137" s="2" t="s">
        <v>860</v>
      </c>
      <c r="B137" s="748">
        <v>-16.047450999999999</v>
      </c>
      <c r="C137" s="751">
        <v>-99.759015000000005</v>
      </c>
      <c r="D137" s="749">
        <v>69</v>
      </c>
      <c r="E137" s="748">
        <v>5.9153130000000003</v>
      </c>
      <c r="F137" s="751">
        <v>37.074339000000002</v>
      </c>
      <c r="G137" s="749">
        <v>161</v>
      </c>
      <c r="H137" s="748">
        <v>21.962764</v>
      </c>
      <c r="I137" s="751">
        <v>136.83335400000001</v>
      </c>
      <c r="J137" s="749">
        <v>107</v>
      </c>
      <c r="K137" s="748">
        <v>22.178920000000002</v>
      </c>
      <c r="L137" s="751">
        <v>138.32493400000001</v>
      </c>
      <c r="M137" s="749">
        <v>110</v>
      </c>
    </row>
    <row r="138" spans="1:13" ht="14.1" customHeight="1">
      <c r="A138" s="2" t="s">
        <v>861</v>
      </c>
      <c r="B138" s="748">
        <v>-72.334667999999994</v>
      </c>
      <c r="C138" s="751">
        <v>-70.177771000000007</v>
      </c>
      <c r="D138" s="749">
        <v>74</v>
      </c>
      <c r="E138" s="748">
        <v>121.967652</v>
      </c>
      <c r="F138" s="751">
        <v>1122.918345</v>
      </c>
      <c r="G138" s="749">
        <v>66</v>
      </c>
      <c r="H138" s="748">
        <v>194.30232000000001</v>
      </c>
      <c r="I138" s="751">
        <v>1193.0961159999999</v>
      </c>
      <c r="J138" s="749">
        <v>71</v>
      </c>
      <c r="K138" s="748">
        <v>201.118493</v>
      </c>
      <c r="L138" s="751">
        <v>1232.82043</v>
      </c>
      <c r="M138" s="749">
        <v>71</v>
      </c>
    </row>
    <row r="139" spans="1:13" ht="14.25" customHeight="1">
      <c r="A139" s="2" t="s">
        <v>862</v>
      </c>
      <c r="B139" s="748">
        <v>28.229897999999999</v>
      </c>
      <c r="C139" s="751">
        <v>238.40775300000001</v>
      </c>
      <c r="D139" s="749">
        <v>195</v>
      </c>
      <c r="E139" s="748">
        <v>97.725468000000006</v>
      </c>
      <c r="F139" s="751">
        <v>662.02433399999995</v>
      </c>
      <c r="G139" s="749">
        <v>79</v>
      </c>
      <c r="H139" s="748">
        <v>69.495570000000001</v>
      </c>
      <c r="I139" s="751">
        <v>423.616581</v>
      </c>
      <c r="J139" s="749">
        <v>89</v>
      </c>
      <c r="K139" s="748">
        <v>72.686746999999997</v>
      </c>
      <c r="L139" s="751">
        <v>438.55976099999998</v>
      </c>
      <c r="M139" s="749">
        <v>89</v>
      </c>
    </row>
    <row r="140" spans="1:13" ht="23.25" customHeight="1">
      <c r="A140" s="2" t="s">
        <v>863</v>
      </c>
      <c r="B140" s="748">
        <v>1.7416830000000001</v>
      </c>
      <c r="C140" s="751">
        <v>100.07389000000001</v>
      </c>
      <c r="D140" s="749">
        <v>181</v>
      </c>
      <c r="E140" s="748">
        <v>14.314005999999999</v>
      </c>
      <c r="F140" s="751">
        <v>167.707177</v>
      </c>
      <c r="G140" s="749">
        <v>119</v>
      </c>
      <c r="H140" s="748">
        <v>12.572323000000001</v>
      </c>
      <c r="I140" s="751">
        <v>67.633286999999996</v>
      </c>
      <c r="J140" s="749">
        <v>127</v>
      </c>
      <c r="K140" s="748">
        <v>12.911452000000001</v>
      </c>
      <c r="L140" s="751">
        <v>69.353292999999994</v>
      </c>
      <c r="M140" s="749">
        <v>128</v>
      </c>
    </row>
    <row r="141" spans="1:13" ht="14.1" customHeight="1">
      <c r="A141" s="2" t="s">
        <v>864</v>
      </c>
      <c r="B141" s="748">
        <v>-45.427905000000003</v>
      </c>
      <c r="C141" s="751">
        <v>-376.48274400000003</v>
      </c>
      <c r="D141" s="749">
        <v>55</v>
      </c>
      <c r="E141" s="748">
        <v>3.8531879999999998</v>
      </c>
      <c r="F141" s="751">
        <v>32.391474000000002</v>
      </c>
      <c r="G141" s="749">
        <v>170</v>
      </c>
      <c r="H141" s="748">
        <v>49.281092999999998</v>
      </c>
      <c r="I141" s="751">
        <v>408.87421799999998</v>
      </c>
      <c r="J141" s="749">
        <v>90</v>
      </c>
      <c r="K141" s="748">
        <v>51.187133000000003</v>
      </c>
      <c r="L141" s="751">
        <v>419.96547299999997</v>
      </c>
      <c r="M141" s="749">
        <v>90</v>
      </c>
    </row>
    <row r="142" spans="1:13" ht="14.1" customHeight="1">
      <c r="A142" s="2" t="s">
        <v>865</v>
      </c>
      <c r="B142" s="748">
        <v>-0.89762900000000001</v>
      </c>
      <c r="C142" s="751">
        <v>-10.590723000000001</v>
      </c>
      <c r="D142" s="749">
        <v>87</v>
      </c>
      <c r="E142" s="748">
        <v>0.71542099999999997</v>
      </c>
      <c r="F142" s="751">
        <v>17.164059999999999</v>
      </c>
      <c r="G142" s="749">
        <v>187</v>
      </c>
      <c r="H142" s="748">
        <v>1.6130500000000001</v>
      </c>
      <c r="I142" s="751">
        <v>27.754783</v>
      </c>
      <c r="J142" s="749">
        <v>139</v>
      </c>
      <c r="K142" s="748">
        <v>1.7485900000000001</v>
      </c>
      <c r="L142" s="751">
        <v>29.032962999999999</v>
      </c>
      <c r="M142" s="749">
        <v>139</v>
      </c>
    </row>
    <row r="143" spans="1:13" ht="14.1" customHeight="1">
      <c r="A143" s="2" t="s">
        <v>397</v>
      </c>
      <c r="B143" s="748">
        <v>-1456.4692660000001</v>
      </c>
      <c r="C143" s="751">
        <v>-12928.711684</v>
      </c>
      <c r="D143" s="749">
        <v>14</v>
      </c>
      <c r="E143" s="748">
        <v>3027.4723049999998</v>
      </c>
      <c r="F143" s="751">
        <v>15178.272048999999</v>
      </c>
      <c r="G143" s="749">
        <v>20</v>
      </c>
      <c r="H143" s="748">
        <v>4483.9415710000003</v>
      </c>
      <c r="I143" s="751">
        <v>28106.983733000001</v>
      </c>
      <c r="J143" s="749">
        <v>16</v>
      </c>
      <c r="K143" s="748">
        <v>4590.6258209999996</v>
      </c>
      <c r="L143" s="751">
        <v>28788.748775</v>
      </c>
      <c r="M143" s="749">
        <v>16</v>
      </c>
    </row>
    <row r="144" spans="1:13" ht="14.1" customHeight="1">
      <c r="A144" s="2" t="s">
        <v>866</v>
      </c>
      <c r="B144" s="748">
        <v>3.7289430000000001</v>
      </c>
      <c r="C144" s="751">
        <v>44.590237999999999</v>
      </c>
      <c r="D144" s="749">
        <v>162</v>
      </c>
      <c r="E144" s="748">
        <v>4.1549860000000001</v>
      </c>
      <c r="F144" s="751">
        <v>47.822850000000003</v>
      </c>
      <c r="G144" s="749">
        <v>154</v>
      </c>
      <c r="H144" s="748">
        <v>0.42604300000000001</v>
      </c>
      <c r="I144" s="751">
        <v>3.232612</v>
      </c>
      <c r="J144" s="749">
        <v>187</v>
      </c>
      <c r="K144" s="748">
        <v>0.53408999999999995</v>
      </c>
      <c r="L144" s="751">
        <v>4.3652030000000002</v>
      </c>
      <c r="M144" s="749">
        <v>183</v>
      </c>
    </row>
    <row r="145" spans="1:13" ht="14.1" customHeight="1">
      <c r="A145" s="2" t="s">
        <v>867</v>
      </c>
      <c r="B145" s="748">
        <v>2.9941179999999998</v>
      </c>
      <c r="C145" s="751">
        <v>24.715426000000001</v>
      </c>
      <c r="D145" s="749">
        <v>145</v>
      </c>
      <c r="E145" s="748">
        <v>3.759277</v>
      </c>
      <c r="F145" s="751">
        <v>28.775214999999999</v>
      </c>
      <c r="G145" s="749">
        <v>174</v>
      </c>
      <c r="H145" s="748">
        <v>0.76515900000000003</v>
      </c>
      <c r="I145" s="751">
        <v>4.0597890000000003</v>
      </c>
      <c r="J145" s="749">
        <v>183</v>
      </c>
      <c r="K145" s="748">
        <v>0.799902</v>
      </c>
      <c r="L145" s="751">
        <v>4.1810289999999997</v>
      </c>
      <c r="M145" s="749">
        <v>185</v>
      </c>
    </row>
    <row r="146" spans="1:13" ht="14.1" customHeight="1">
      <c r="A146" s="2" t="s">
        <v>868</v>
      </c>
      <c r="B146" s="748">
        <v>15.877112</v>
      </c>
      <c r="C146" s="751">
        <v>105.44405500000001</v>
      </c>
      <c r="D146" s="749">
        <v>183</v>
      </c>
      <c r="E146" s="748">
        <v>39.095804000000001</v>
      </c>
      <c r="F146" s="751">
        <v>222.40199200000001</v>
      </c>
      <c r="G146" s="749">
        <v>111</v>
      </c>
      <c r="H146" s="748">
        <v>23.218692000000001</v>
      </c>
      <c r="I146" s="751">
        <v>116.957937</v>
      </c>
      <c r="J146" s="749">
        <v>114</v>
      </c>
      <c r="K146" s="748">
        <v>23.476419</v>
      </c>
      <c r="L146" s="751">
        <v>118.959031</v>
      </c>
      <c r="M146" s="749">
        <v>114</v>
      </c>
    </row>
    <row r="147" spans="1:13" ht="14.1" customHeight="1">
      <c r="A147" s="2" t="s">
        <v>869</v>
      </c>
      <c r="B147" s="748">
        <v>5.2534729999999996</v>
      </c>
      <c r="C147" s="751">
        <v>85.541533999999999</v>
      </c>
      <c r="D147" s="749">
        <v>173</v>
      </c>
      <c r="E147" s="748">
        <v>7.4889229999999998</v>
      </c>
      <c r="F147" s="751">
        <v>96.602367999999998</v>
      </c>
      <c r="G147" s="749">
        <v>132</v>
      </c>
      <c r="H147" s="748">
        <v>2.2354500000000002</v>
      </c>
      <c r="I147" s="751">
        <v>11.060834</v>
      </c>
      <c r="J147" s="749">
        <v>162</v>
      </c>
      <c r="K147" s="748">
        <v>2.5200710000000002</v>
      </c>
      <c r="L147" s="751">
        <v>12.689943</v>
      </c>
      <c r="M147" s="749">
        <v>160</v>
      </c>
    </row>
    <row r="148" spans="1:13" ht="14.1" customHeight="1">
      <c r="A148" s="2" t="s">
        <v>870</v>
      </c>
      <c r="B148" s="748">
        <v>10.937627000000001</v>
      </c>
      <c r="C148" s="751">
        <v>98.633938999999998</v>
      </c>
      <c r="D148" s="749">
        <v>180</v>
      </c>
      <c r="E148" s="748">
        <v>12.260338000000001</v>
      </c>
      <c r="F148" s="751">
        <v>101.05129599999999</v>
      </c>
      <c r="G148" s="749">
        <v>131</v>
      </c>
      <c r="H148" s="748">
        <v>1.322711</v>
      </c>
      <c r="I148" s="751">
        <v>2.417357</v>
      </c>
      <c r="J148" s="749">
        <v>192</v>
      </c>
      <c r="K148" s="748">
        <v>1.3327910000000001</v>
      </c>
      <c r="L148" s="751">
        <v>2.4657840000000002</v>
      </c>
      <c r="M148" s="749">
        <v>193</v>
      </c>
    </row>
    <row r="149" spans="1:13" ht="14.1" customHeight="1">
      <c r="A149" s="2" t="s">
        <v>871</v>
      </c>
      <c r="B149" s="748">
        <v>12.459942</v>
      </c>
      <c r="C149" s="751">
        <v>79.135323999999997</v>
      </c>
      <c r="D149" s="749">
        <v>170</v>
      </c>
      <c r="E149" s="748">
        <v>12.751189</v>
      </c>
      <c r="F149" s="751">
        <v>81.073903999999999</v>
      </c>
      <c r="G149" s="749">
        <v>140</v>
      </c>
      <c r="H149" s="748">
        <v>0.29124699999999998</v>
      </c>
      <c r="I149" s="751">
        <v>1.93858</v>
      </c>
      <c r="J149" s="749">
        <v>196</v>
      </c>
      <c r="K149" s="748">
        <v>0.29777100000000001</v>
      </c>
      <c r="L149" s="751">
        <v>1.979295</v>
      </c>
      <c r="M149" s="749">
        <v>196</v>
      </c>
    </row>
    <row r="150" spans="1:13" ht="14.1" customHeight="1">
      <c r="A150" s="2" t="s">
        <v>872</v>
      </c>
      <c r="B150" s="748">
        <v>-15.461258000000001</v>
      </c>
      <c r="C150" s="751">
        <v>-102.28303200000001</v>
      </c>
      <c r="D150" s="749">
        <v>68</v>
      </c>
      <c r="E150" s="748">
        <v>7.7812020000000004</v>
      </c>
      <c r="F150" s="751">
        <v>30.846118000000001</v>
      </c>
      <c r="G150" s="749">
        <v>171</v>
      </c>
      <c r="H150" s="748">
        <v>23.242460000000001</v>
      </c>
      <c r="I150" s="751">
        <v>133.12915000000001</v>
      </c>
      <c r="J150" s="749">
        <v>110</v>
      </c>
      <c r="K150" s="748">
        <v>23.793627000000001</v>
      </c>
      <c r="L150" s="751">
        <v>139.12384</v>
      </c>
      <c r="M150" s="749">
        <v>109</v>
      </c>
    </row>
    <row r="151" spans="1:13" ht="14.1" customHeight="1">
      <c r="A151" s="2" t="s">
        <v>873</v>
      </c>
      <c r="B151" s="748" t="s">
        <v>268</v>
      </c>
      <c r="C151" s="751">
        <v>0.22803200000000001</v>
      </c>
      <c r="D151" s="749">
        <v>109</v>
      </c>
      <c r="E151" s="748">
        <v>0.124127</v>
      </c>
      <c r="F151" s="751">
        <v>0.99479799999999996</v>
      </c>
      <c r="G151" s="749">
        <v>218</v>
      </c>
      <c r="H151" s="748">
        <v>9.8685999999999996E-2</v>
      </c>
      <c r="I151" s="751">
        <v>0.76676599999999995</v>
      </c>
      <c r="J151" s="749">
        <v>208</v>
      </c>
      <c r="K151" s="748">
        <v>9.9315000000000001E-2</v>
      </c>
      <c r="L151" s="751">
        <v>0.771374</v>
      </c>
      <c r="M151" s="749">
        <v>209</v>
      </c>
    </row>
    <row r="152" spans="1:13" ht="14.1" customHeight="1">
      <c r="A152" s="2" t="s">
        <v>874</v>
      </c>
      <c r="B152" s="748">
        <v>-13218.316335</v>
      </c>
      <c r="C152" s="751">
        <v>-95636.713591000007</v>
      </c>
      <c r="D152" s="749">
        <v>2</v>
      </c>
      <c r="E152" s="748">
        <v>28690.556774000001</v>
      </c>
      <c r="F152" s="751">
        <v>195082.99108599999</v>
      </c>
      <c r="G152" s="749">
        <v>2</v>
      </c>
      <c r="H152" s="748">
        <v>41908.873109</v>
      </c>
      <c r="I152" s="751">
        <v>290719.704677</v>
      </c>
      <c r="J152" s="749">
        <v>1</v>
      </c>
      <c r="K152" s="748">
        <v>42219.821263999998</v>
      </c>
      <c r="L152" s="751">
        <v>293236.306621</v>
      </c>
      <c r="M152" s="749">
        <v>1</v>
      </c>
    </row>
    <row r="153" spans="1:13" ht="14.1" customHeight="1">
      <c r="A153" s="2" t="s">
        <v>875</v>
      </c>
      <c r="B153" s="748">
        <v>4.4344400000000004</v>
      </c>
      <c r="C153" s="751">
        <v>26.307973</v>
      </c>
      <c r="D153" s="749">
        <v>148</v>
      </c>
      <c r="E153" s="748">
        <v>4.5838109999999999</v>
      </c>
      <c r="F153" s="751">
        <v>26.941928000000001</v>
      </c>
      <c r="G153" s="749">
        <v>177</v>
      </c>
      <c r="H153" s="748">
        <v>0.149371</v>
      </c>
      <c r="I153" s="751">
        <v>0.63395500000000005</v>
      </c>
      <c r="J153" s="749">
        <v>213</v>
      </c>
      <c r="K153" s="748">
        <v>0.151334</v>
      </c>
      <c r="L153" s="751">
        <v>0.657694</v>
      </c>
      <c r="M153" s="749">
        <v>212</v>
      </c>
    </row>
    <row r="154" spans="1:13" ht="14.1" customHeight="1">
      <c r="A154" s="2" t="s">
        <v>876</v>
      </c>
      <c r="B154" s="748">
        <v>-10.789661000000001</v>
      </c>
      <c r="C154" s="751">
        <v>-65.035497000000007</v>
      </c>
      <c r="D154" s="749">
        <v>76</v>
      </c>
      <c r="E154" s="748">
        <v>1.9421790000000001</v>
      </c>
      <c r="F154" s="751">
        <v>19.805392999999999</v>
      </c>
      <c r="G154" s="749">
        <v>183</v>
      </c>
      <c r="H154" s="748">
        <v>12.73184</v>
      </c>
      <c r="I154" s="751">
        <v>84.840890000000002</v>
      </c>
      <c r="J154" s="749">
        <v>121</v>
      </c>
      <c r="K154" s="748">
        <v>13.16089</v>
      </c>
      <c r="L154" s="751">
        <v>88.995829000000001</v>
      </c>
      <c r="M154" s="749">
        <v>121</v>
      </c>
    </row>
    <row r="155" spans="1:13" ht="14.1" customHeight="1">
      <c r="A155" s="2" t="s">
        <v>877</v>
      </c>
      <c r="B155" s="748">
        <v>36.306041</v>
      </c>
      <c r="C155" s="751">
        <v>52.803801</v>
      </c>
      <c r="D155" s="749">
        <v>163</v>
      </c>
      <c r="E155" s="748">
        <v>115.835093</v>
      </c>
      <c r="F155" s="751">
        <v>148.86010099999999</v>
      </c>
      <c r="G155" s="749">
        <v>123</v>
      </c>
      <c r="H155" s="748">
        <v>79.529051999999993</v>
      </c>
      <c r="I155" s="751">
        <v>96.056299999999993</v>
      </c>
      <c r="J155" s="749">
        <v>120</v>
      </c>
      <c r="K155" s="748">
        <v>79.604303999999999</v>
      </c>
      <c r="L155" s="751">
        <v>96.472802000000001</v>
      </c>
      <c r="M155" s="749">
        <v>120</v>
      </c>
    </row>
    <row r="156" spans="1:13" ht="14.1" customHeight="1">
      <c r="A156" s="2" t="s">
        <v>878</v>
      </c>
      <c r="B156" s="748">
        <v>30.887739</v>
      </c>
      <c r="C156" s="751">
        <v>203.07020499999999</v>
      </c>
      <c r="D156" s="749">
        <v>192</v>
      </c>
      <c r="E156" s="748">
        <v>33.428227999999997</v>
      </c>
      <c r="F156" s="751">
        <v>218.50807900000001</v>
      </c>
      <c r="G156" s="749">
        <v>112</v>
      </c>
      <c r="H156" s="748">
        <v>2.540489</v>
      </c>
      <c r="I156" s="751">
        <v>15.437874000000001</v>
      </c>
      <c r="J156" s="749">
        <v>154</v>
      </c>
      <c r="K156" s="748">
        <v>2.5820509999999999</v>
      </c>
      <c r="L156" s="751">
        <v>15.761533999999999</v>
      </c>
      <c r="M156" s="749">
        <v>154</v>
      </c>
    </row>
    <row r="157" spans="1:13" ht="14.1" customHeight="1">
      <c r="A157" s="2" t="s">
        <v>879</v>
      </c>
      <c r="B157" s="748">
        <v>4.6403889999999999</v>
      </c>
      <c r="C157" s="751">
        <v>7.2745220000000002</v>
      </c>
      <c r="D157" s="749">
        <v>132</v>
      </c>
      <c r="E157" s="748">
        <v>5.3624200000000002</v>
      </c>
      <c r="F157" s="751">
        <v>18.530517</v>
      </c>
      <c r="G157" s="749">
        <v>184</v>
      </c>
      <c r="H157" s="748">
        <v>0.72203099999999998</v>
      </c>
      <c r="I157" s="751">
        <v>11.255995</v>
      </c>
      <c r="J157" s="749">
        <v>161</v>
      </c>
      <c r="K157" s="748">
        <v>0.73528099999999996</v>
      </c>
      <c r="L157" s="751">
        <v>11.389212000000001</v>
      </c>
      <c r="M157" s="749">
        <v>163</v>
      </c>
    </row>
    <row r="158" spans="1:13" ht="14.1" customHeight="1">
      <c r="A158" s="2" t="s">
        <v>880</v>
      </c>
      <c r="B158" s="748">
        <v>0.74599099999999996</v>
      </c>
      <c r="C158" s="751">
        <v>4.3600880000000002</v>
      </c>
      <c r="D158" s="749">
        <v>127</v>
      </c>
      <c r="E158" s="748">
        <v>0.75787599999999999</v>
      </c>
      <c r="F158" s="751">
        <v>8.1879819999999999</v>
      </c>
      <c r="G158" s="749">
        <v>194</v>
      </c>
      <c r="H158" s="748" t="s">
        <v>268</v>
      </c>
      <c r="I158" s="751">
        <v>3.8278940000000001</v>
      </c>
      <c r="J158" s="749">
        <v>184</v>
      </c>
      <c r="K158" s="748" t="s">
        <v>268</v>
      </c>
      <c r="L158" s="751">
        <v>3.8775040000000001</v>
      </c>
      <c r="M158" s="749">
        <v>186</v>
      </c>
    </row>
    <row r="159" spans="1:13" ht="14.1" customHeight="1">
      <c r="A159" s="2" t="s">
        <v>881</v>
      </c>
      <c r="B159" s="748">
        <v>381.04670499999997</v>
      </c>
      <c r="C159" s="751">
        <v>1946.4364430000001</v>
      </c>
      <c r="D159" s="749">
        <v>222</v>
      </c>
      <c r="E159" s="748">
        <v>511.71218199999998</v>
      </c>
      <c r="F159" s="751">
        <v>3054.7892579999998</v>
      </c>
      <c r="G159" s="749">
        <v>46</v>
      </c>
      <c r="H159" s="748">
        <v>130.66547700000001</v>
      </c>
      <c r="I159" s="751">
        <v>1108.352815</v>
      </c>
      <c r="J159" s="749">
        <v>72</v>
      </c>
      <c r="K159" s="748">
        <v>135.002701</v>
      </c>
      <c r="L159" s="751">
        <v>1159.1368849999999</v>
      </c>
      <c r="M159" s="749">
        <v>73</v>
      </c>
    </row>
    <row r="160" spans="1:13" ht="14.1" customHeight="1">
      <c r="A160" s="2" t="s">
        <v>882</v>
      </c>
      <c r="B160" s="748">
        <v>-4.0557999999999996</v>
      </c>
      <c r="C160" s="751">
        <v>-24.640312000000002</v>
      </c>
      <c r="D160" s="749">
        <v>81</v>
      </c>
      <c r="E160" s="748">
        <v>9.295776</v>
      </c>
      <c r="F160" s="751">
        <v>91.440839999999994</v>
      </c>
      <c r="G160" s="749">
        <v>135</v>
      </c>
      <c r="H160" s="748">
        <v>13.351576</v>
      </c>
      <c r="I160" s="751">
        <v>116.081152</v>
      </c>
      <c r="J160" s="749">
        <v>115</v>
      </c>
      <c r="K160" s="748">
        <v>13.443434</v>
      </c>
      <c r="L160" s="751">
        <v>118.66419</v>
      </c>
      <c r="M160" s="749">
        <v>115</v>
      </c>
    </row>
    <row r="161" spans="1:13" ht="24" customHeight="1">
      <c r="A161" s="2" t="s">
        <v>883</v>
      </c>
      <c r="B161" s="748">
        <v>-94.252449999999996</v>
      </c>
      <c r="C161" s="751">
        <v>-116.31515400000001</v>
      </c>
      <c r="D161" s="749">
        <v>67</v>
      </c>
      <c r="E161" s="748">
        <v>11.415921000000001</v>
      </c>
      <c r="F161" s="751">
        <v>72.569104999999993</v>
      </c>
      <c r="G161" s="749">
        <v>143</v>
      </c>
      <c r="H161" s="748">
        <v>105.66837099999999</v>
      </c>
      <c r="I161" s="751">
        <v>188.88425899999999</v>
      </c>
      <c r="J161" s="749">
        <v>102</v>
      </c>
      <c r="K161" s="748">
        <v>106.099964</v>
      </c>
      <c r="L161" s="751">
        <v>190.888589</v>
      </c>
      <c r="M161" s="749">
        <v>102</v>
      </c>
    </row>
    <row r="162" spans="1:13" ht="14.65" customHeight="1">
      <c r="A162" s="2" t="s">
        <v>884</v>
      </c>
      <c r="B162" s="748" t="s">
        <v>268</v>
      </c>
      <c r="C162" s="751">
        <v>-1.048721</v>
      </c>
      <c r="D162" s="749">
        <v>98</v>
      </c>
      <c r="E162" s="748">
        <v>5.2402999999999998E-2</v>
      </c>
      <c r="F162" s="751">
        <v>0.39522600000000002</v>
      </c>
      <c r="G162" s="749">
        <v>222</v>
      </c>
      <c r="H162" s="748" t="s">
        <v>268</v>
      </c>
      <c r="I162" s="751">
        <v>1.4439470000000001</v>
      </c>
      <c r="J162" s="749">
        <v>197</v>
      </c>
      <c r="K162" s="748" t="s">
        <v>268</v>
      </c>
      <c r="L162" s="751">
        <v>1.498769</v>
      </c>
      <c r="M162" s="749">
        <v>199</v>
      </c>
    </row>
    <row r="163" spans="1:13" ht="13.9" customHeight="1">
      <c r="A163" s="2" t="s">
        <v>885</v>
      </c>
      <c r="B163" s="748">
        <v>-3.8119740000000002</v>
      </c>
      <c r="C163" s="751">
        <v>4.9126180000000002</v>
      </c>
      <c r="D163" s="749">
        <v>128</v>
      </c>
      <c r="E163" s="748">
        <v>6.5249280000000001</v>
      </c>
      <c r="F163" s="751">
        <v>72.219558000000006</v>
      </c>
      <c r="G163" s="749">
        <v>144</v>
      </c>
      <c r="H163" s="748">
        <v>10.336902</v>
      </c>
      <c r="I163" s="751">
        <v>67.306939999999997</v>
      </c>
      <c r="J163" s="749">
        <v>128</v>
      </c>
      <c r="K163" s="748">
        <v>10.865170000000001</v>
      </c>
      <c r="L163" s="751">
        <v>71.569946000000002</v>
      </c>
      <c r="M163" s="749">
        <v>127</v>
      </c>
    </row>
    <row r="164" spans="1:13" ht="14.1" customHeight="1">
      <c r="A164" s="2" t="s">
        <v>379</v>
      </c>
      <c r="B164" s="748">
        <v>4619.2229100000004</v>
      </c>
      <c r="C164" s="751">
        <v>30828.183542999999</v>
      </c>
      <c r="D164" s="749">
        <v>233</v>
      </c>
      <c r="E164" s="748">
        <v>7477.2905970000002</v>
      </c>
      <c r="F164" s="751">
        <v>50500.033426000002</v>
      </c>
      <c r="G164" s="749">
        <v>4</v>
      </c>
      <c r="H164" s="748">
        <v>2858.0676870000002</v>
      </c>
      <c r="I164" s="751">
        <v>19671.849882999999</v>
      </c>
      <c r="J164" s="749">
        <v>19</v>
      </c>
      <c r="K164" s="748">
        <v>2938.7313389999999</v>
      </c>
      <c r="L164" s="751">
        <v>20168.225496999999</v>
      </c>
      <c r="M164" s="749">
        <v>19</v>
      </c>
    </row>
    <row r="165" spans="1:13" ht="14.1" customHeight="1">
      <c r="A165" s="2" t="s">
        <v>886</v>
      </c>
      <c r="B165" s="748">
        <v>-0.50526000000000004</v>
      </c>
      <c r="C165" s="751">
        <v>2.0396399999999999</v>
      </c>
      <c r="D165" s="749">
        <v>120</v>
      </c>
      <c r="E165" s="748">
        <v>1.097682</v>
      </c>
      <c r="F165" s="751">
        <v>20.916923000000001</v>
      </c>
      <c r="G165" s="749">
        <v>180</v>
      </c>
      <c r="H165" s="748">
        <v>1.6029420000000001</v>
      </c>
      <c r="I165" s="751">
        <v>18.877282999999998</v>
      </c>
      <c r="J165" s="749">
        <v>148</v>
      </c>
      <c r="K165" s="748">
        <v>1.7015169999999999</v>
      </c>
      <c r="L165" s="751">
        <v>19.4711</v>
      </c>
      <c r="M165" s="749">
        <v>148</v>
      </c>
    </row>
    <row r="166" spans="1:13" ht="14.1" customHeight="1">
      <c r="A166" s="2" t="s">
        <v>887</v>
      </c>
      <c r="B166" s="748">
        <v>-148.467195</v>
      </c>
      <c r="C166" s="751">
        <v>-1232.177983</v>
      </c>
      <c r="D166" s="749">
        <v>39</v>
      </c>
      <c r="E166" s="748">
        <v>382.684641</v>
      </c>
      <c r="F166" s="751">
        <v>2189.9696469999999</v>
      </c>
      <c r="G166" s="749">
        <v>54</v>
      </c>
      <c r="H166" s="748">
        <v>531.151836</v>
      </c>
      <c r="I166" s="751">
        <v>3422.1476299999999</v>
      </c>
      <c r="J166" s="749">
        <v>53</v>
      </c>
      <c r="K166" s="748">
        <v>555.10529899999995</v>
      </c>
      <c r="L166" s="751">
        <v>3573.5982739999999</v>
      </c>
      <c r="M166" s="749">
        <v>52</v>
      </c>
    </row>
    <row r="167" spans="1:13" ht="14.1" customHeight="1">
      <c r="A167" s="2" t="s">
        <v>888</v>
      </c>
      <c r="B167" s="748">
        <v>-219.07815600000001</v>
      </c>
      <c r="C167" s="751">
        <v>-1004.113859</v>
      </c>
      <c r="D167" s="749">
        <v>43</v>
      </c>
      <c r="E167" s="748">
        <v>181.60527300000001</v>
      </c>
      <c r="F167" s="751">
        <v>1646.107469</v>
      </c>
      <c r="G167" s="749">
        <v>58</v>
      </c>
      <c r="H167" s="748">
        <v>400.68342899999999</v>
      </c>
      <c r="I167" s="751">
        <v>2650.2213280000001</v>
      </c>
      <c r="J167" s="749">
        <v>59</v>
      </c>
      <c r="K167" s="748">
        <v>412.252726</v>
      </c>
      <c r="L167" s="751">
        <v>2735.0639030000002</v>
      </c>
      <c r="M167" s="749">
        <v>59</v>
      </c>
    </row>
    <row r="168" spans="1:13" ht="14.1" customHeight="1">
      <c r="A168" s="2" t="s">
        <v>889</v>
      </c>
      <c r="B168" s="748">
        <v>2.7567819999999998</v>
      </c>
      <c r="C168" s="751">
        <v>29.096523999999999</v>
      </c>
      <c r="D168" s="749">
        <v>153</v>
      </c>
      <c r="E168" s="748">
        <v>2.8970889999999998</v>
      </c>
      <c r="F168" s="751">
        <v>34.503574999999998</v>
      </c>
      <c r="G168" s="749">
        <v>166</v>
      </c>
      <c r="H168" s="748">
        <v>0.14030699999999999</v>
      </c>
      <c r="I168" s="751">
        <v>5.4070510000000001</v>
      </c>
      <c r="J168" s="749">
        <v>172</v>
      </c>
      <c r="K168" s="748">
        <v>0.14446600000000001</v>
      </c>
      <c r="L168" s="751">
        <v>5.5147539999999999</v>
      </c>
      <c r="M168" s="749">
        <v>172</v>
      </c>
    </row>
    <row r="169" spans="1:13" ht="14.1" customHeight="1">
      <c r="A169" s="2" t="s">
        <v>410</v>
      </c>
      <c r="B169" s="748">
        <v>-96.848983000000004</v>
      </c>
      <c r="C169" s="751">
        <v>-875.46909000000005</v>
      </c>
      <c r="D169" s="749">
        <v>46</v>
      </c>
      <c r="E169" s="748">
        <v>576.27565700000002</v>
      </c>
      <c r="F169" s="751">
        <v>2939.6113270000001</v>
      </c>
      <c r="G169" s="749">
        <v>47</v>
      </c>
      <c r="H169" s="748">
        <v>673.12464</v>
      </c>
      <c r="I169" s="751">
        <v>3815.0804170000001</v>
      </c>
      <c r="J169" s="749">
        <v>48</v>
      </c>
      <c r="K169" s="748">
        <v>692.01502700000003</v>
      </c>
      <c r="L169" s="751">
        <v>3930.8822380000001</v>
      </c>
      <c r="M169" s="749">
        <v>49</v>
      </c>
    </row>
    <row r="170" spans="1:13" ht="14.1" customHeight="1">
      <c r="A170" s="2" t="s">
        <v>890</v>
      </c>
      <c r="B170" s="748">
        <v>-0.61045499999999997</v>
      </c>
      <c r="C170" s="751">
        <v>-2.5351970000000001</v>
      </c>
      <c r="D170" s="749">
        <v>96</v>
      </c>
      <c r="E170" s="748" t="s">
        <v>268</v>
      </c>
      <c r="F170" s="751">
        <v>7.7021999999999993E-2</v>
      </c>
      <c r="G170" s="749">
        <v>229</v>
      </c>
      <c r="H170" s="748">
        <v>0.61045499999999997</v>
      </c>
      <c r="I170" s="751">
        <v>2.6122190000000001</v>
      </c>
      <c r="J170" s="749">
        <v>191</v>
      </c>
      <c r="K170" s="748">
        <v>0.61865099999999995</v>
      </c>
      <c r="L170" s="751">
        <v>2.6707209999999999</v>
      </c>
      <c r="M170" s="749">
        <v>191</v>
      </c>
    </row>
    <row r="171" spans="1:13" ht="14.1" customHeight="1">
      <c r="A171" s="2" t="s">
        <v>891</v>
      </c>
      <c r="B171" s="748" t="s">
        <v>268</v>
      </c>
      <c r="C171" s="751" t="s">
        <v>268</v>
      </c>
      <c r="D171" s="749">
        <v>103</v>
      </c>
      <c r="E171" s="748" t="s">
        <v>268</v>
      </c>
      <c r="F171" s="751" t="s">
        <v>268</v>
      </c>
      <c r="G171" s="749">
        <v>233</v>
      </c>
      <c r="H171" s="748" t="s">
        <v>268</v>
      </c>
      <c r="I171" s="751" t="s">
        <v>268</v>
      </c>
      <c r="J171" s="749">
        <v>227</v>
      </c>
      <c r="K171" s="748" t="s">
        <v>268</v>
      </c>
      <c r="L171" s="751" t="s">
        <v>268</v>
      </c>
      <c r="M171" s="749">
        <v>227</v>
      </c>
    </row>
    <row r="172" spans="1:13" ht="14.1" customHeight="1">
      <c r="A172" s="2" t="s">
        <v>892</v>
      </c>
      <c r="B172" s="748">
        <v>-13.152493</v>
      </c>
      <c r="C172" s="751">
        <v>-74.688597000000001</v>
      </c>
      <c r="D172" s="749">
        <v>73</v>
      </c>
      <c r="E172" s="748">
        <v>2.5124939999999998</v>
      </c>
      <c r="F172" s="751">
        <v>34.973469999999999</v>
      </c>
      <c r="G172" s="749">
        <v>165</v>
      </c>
      <c r="H172" s="748">
        <v>15.664987</v>
      </c>
      <c r="I172" s="751">
        <v>109.66206699999999</v>
      </c>
      <c r="J172" s="749">
        <v>117</v>
      </c>
      <c r="K172" s="748">
        <v>16.277636999999999</v>
      </c>
      <c r="L172" s="751">
        <v>113.026967</v>
      </c>
      <c r="M172" s="749">
        <v>117</v>
      </c>
    </row>
    <row r="173" spans="1:13" ht="14.25" customHeight="1">
      <c r="A173" s="2" t="s">
        <v>384</v>
      </c>
      <c r="B173" s="748">
        <v>-244.30023199999999</v>
      </c>
      <c r="C173" s="751">
        <v>-1344.318767</v>
      </c>
      <c r="D173" s="749">
        <v>37</v>
      </c>
      <c r="E173" s="748">
        <v>371.96511900000002</v>
      </c>
      <c r="F173" s="751">
        <v>2358.0239339999998</v>
      </c>
      <c r="G173" s="749">
        <v>51</v>
      </c>
      <c r="H173" s="748">
        <v>616.26535100000001</v>
      </c>
      <c r="I173" s="751">
        <v>3702.342701</v>
      </c>
      <c r="J173" s="749">
        <v>51</v>
      </c>
      <c r="K173" s="748">
        <v>640.08770100000004</v>
      </c>
      <c r="L173" s="751">
        <v>3861.9787230000002</v>
      </c>
      <c r="M173" s="749">
        <v>51</v>
      </c>
    </row>
    <row r="174" spans="1:13" ht="24" customHeight="1">
      <c r="A174" s="2" t="s">
        <v>893</v>
      </c>
      <c r="B174" s="748">
        <v>18.422336999999999</v>
      </c>
      <c r="C174" s="751">
        <v>162.39180999999999</v>
      </c>
      <c r="D174" s="749">
        <v>188</v>
      </c>
      <c r="E174" s="748">
        <v>143.91923399999999</v>
      </c>
      <c r="F174" s="751">
        <v>990.69689000000005</v>
      </c>
      <c r="G174" s="749">
        <v>68</v>
      </c>
      <c r="H174" s="748">
        <v>125.496897</v>
      </c>
      <c r="I174" s="751">
        <v>828.30507999999998</v>
      </c>
      <c r="J174" s="749">
        <v>77</v>
      </c>
      <c r="K174" s="748">
        <v>135.71370200000001</v>
      </c>
      <c r="L174" s="751">
        <v>889.52626399999997</v>
      </c>
      <c r="M174" s="749">
        <v>76</v>
      </c>
    </row>
    <row r="175" spans="1:13" ht="23.25" customHeight="1">
      <c r="A175" s="2" t="s">
        <v>894</v>
      </c>
      <c r="B175" s="748">
        <v>-346.63625500000001</v>
      </c>
      <c r="C175" s="751">
        <v>-1719.242688</v>
      </c>
      <c r="D175" s="749">
        <v>34</v>
      </c>
      <c r="E175" s="748">
        <v>135.55990600000001</v>
      </c>
      <c r="F175" s="751">
        <v>1177.5646650000001</v>
      </c>
      <c r="G175" s="749">
        <v>65</v>
      </c>
      <c r="H175" s="748">
        <v>482.19616100000002</v>
      </c>
      <c r="I175" s="751">
        <v>2896.8073530000001</v>
      </c>
      <c r="J175" s="749">
        <v>58</v>
      </c>
      <c r="K175" s="748">
        <v>512.79769799999997</v>
      </c>
      <c r="L175" s="751">
        <v>3080.4347210000001</v>
      </c>
      <c r="M175" s="749">
        <v>58</v>
      </c>
    </row>
    <row r="176" spans="1:13" ht="14.1" customHeight="1">
      <c r="A176" s="2" t="s">
        <v>895</v>
      </c>
      <c r="B176" s="748">
        <v>2.134741</v>
      </c>
      <c r="C176" s="751">
        <v>11.14856</v>
      </c>
      <c r="D176" s="749">
        <v>135</v>
      </c>
      <c r="E176" s="748">
        <v>2.186903</v>
      </c>
      <c r="F176" s="751">
        <v>12.340394999999999</v>
      </c>
      <c r="G176" s="749">
        <v>189</v>
      </c>
      <c r="H176" s="748">
        <v>5.2162E-2</v>
      </c>
      <c r="I176" s="751">
        <v>1.191835</v>
      </c>
      <c r="J176" s="749">
        <v>201</v>
      </c>
      <c r="K176" s="748">
        <v>5.9783000000000003E-2</v>
      </c>
      <c r="L176" s="751">
        <v>1.249109</v>
      </c>
      <c r="M176" s="749">
        <v>201</v>
      </c>
    </row>
    <row r="177" spans="1:13" ht="14.1" customHeight="1">
      <c r="A177" s="2" t="s">
        <v>896</v>
      </c>
      <c r="B177" s="748">
        <v>712.01379199999997</v>
      </c>
      <c r="C177" s="751">
        <v>5841.6104260000002</v>
      </c>
      <c r="D177" s="749">
        <v>229</v>
      </c>
      <c r="E177" s="748">
        <v>763.99089100000003</v>
      </c>
      <c r="F177" s="751">
        <v>6165.4750459999996</v>
      </c>
      <c r="G177" s="749">
        <v>33</v>
      </c>
      <c r="H177" s="748">
        <v>51.977099000000003</v>
      </c>
      <c r="I177" s="751">
        <v>323.86462</v>
      </c>
      <c r="J177" s="749">
        <v>94</v>
      </c>
      <c r="K177" s="748">
        <v>54.266669999999998</v>
      </c>
      <c r="L177" s="751">
        <v>338.46367099999998</v>
      </c>
      <c r="M177" s="749">
        <v>94</v>
      </c>
    </row>
    <row r="178" spans="1:13" ht="14.1" customHeight="1">
      <c r="A178" s="2" t="s">
        <v>897</v>
      </c>
      <c r="B178" s="748">
        <v>-0.78604099999999999</v>
      </c>
      <c r="C178" s="751">
        <v>-9.544473</v>
      </c>
      <c r="D178" s="749">
        <v>89</v>
      </c>
      <c r="E178" s="748">
        <v>6.2634420000000004</v>
      </c>
      <c r="F178" s="751">
        <v>36.378625</v>
      </c>
      <c r="G178" s="749">
        <v>164</v>
      </c>
      <c r="H178" s="748">
        <v>7.0494830000000004</v>
      </c>
      <c r="I178" s="751">
        <v>45.923098000000003</v>
      </c>
      <c r="J178" s="749">
        <v>135</v>
      </c>
      <c r="K178" s="748">
        <v>7.1681319999999999</v>
      </c>
      <c r="L178" s="751">
        <v>47.128923</v>
      </c>
      <c r="M178" s="749">
        <v>135</v>
      </c>
    </row>
    <row r="179" spans="1:13" ht="14.1" customHeight="1">
      <c r="A179" s="2" t="s">
        <v>898</v>
      </c>
      <c r="B179" s="748">
        <v>208.36659299999999</v>
      </c>
      <c r="C179" s="751">
        <v>1609.761569</v>
      </c>
      <c r="D179" s="749">
        <v>218</v>
      </c>
      <c r="E179" s="748">
        <v>232.85794100000001</v>
      </c>
      <c r="F179" s="751">
        <v>1770.2394019999999</v>
      </c>
      <c r="G179" s="749">
        <v>56</v>
      </c>
      <c r="H179" s="748">
        <v>24.491347999999999</v>
      </c>
      <c r="I179" s="751">
        <v>160.477833</v>
      </c>
      <c r="J179" s="749">
        <v>103</v>
      </c>
      <c r="K179" s="748">
        <v>25.638051000000001</v>
      </c>
      <c r="L179" s="751">
        <v>168.190473</v>
      </c>
      <c r="M179" s="749">
        <v>104</v>
      </c>
    </row>
    <row r="180" spans="1:13" ht="14.1" customHeight="1">
      <c r="A180" s="2" t="s">
        <v>899</v>
      </c>
      <c r="B180" s="748">
        <v>389.937884</v>
      </c>
      <c r="C180" s="751">
        <v>1657.6976159999999</v>
      </c>
      <c r="D180" s="749">
        <v>219</v>
      </c>
      <c r="E180" s="748">
        <v>1052.823627</v>
      </c>
      <c r="F180" s="751">
        <v>6239.3570229999996</v>
      </c>
      <c r="G180" s="749">
        <v>32</v>
      </c>
      <c r="H180" s="748">
        <v>662.88574300000005</v>
      </c>
      <c r="I180" s="751">
        <v>4581.6594070000001</v>
      </c>
      <c r="J180" s="749">
        <v>41</v>
      </c>
      <c r="K180" s="748">
        <v>698.59526300000005</v>
      </c>
      <c r="L180" s="751">
        <v>4829.4966480000003</v>
      </c>
      <c r="M180" s="749">
        <v>41</v>
      </c>
    </row>
    <row r="181" spans="1:13" ht="14.1" customHeight="1">
      <c r="A181" s="2" t="s">
        <v>398</v>
      </c>
      <c r="B181" s="748">
        <v>-442.66190599999999</v>
      </c>
      <c r="C181" s="751">
        <v>-2134.001675</v>
      </c>
      <c r="D181" s="749">
        <v>30</v>
      </c>
      <c r="E181" s="748">
        <v>730.29165399999999</v>
      </c>
      <c r="F181" s="751">
        <v>5352.3684279999998</v>
      </c>
      <c r="G181" s="749">
        <v>38</v>
      </c>
      <c r="H181" s="748">
        <v>1172.9535599999999</v>
      </c>
      <c r="I181" s="751">
        <v>7486.3701030000002</v>
      </c>
      <c r="J181" s="749">
        <v>33</v>
      </c>
      <c r="K181" s="748">
        <v>1211.082564</v>
      </c>
      <c r="L181" s="751">
        <v>7707.4091989999997</v>
      </c>
      <c r="M181" s="749">
        <v>33</v>
      </c>
    </row>
    <row r="182" spans="1:13" ht="14.1" customHeight="1">
      <c r="A182" s="2" t="s">
        <v>900</v>
      </c>
      <c r="B182" s="748">
        <v>0.156282</v>
      </c>
      <c r="C182" s="751">
        <v>0.86993699999999996</v>
      </c>
      <c r="D182" s="749">
        <v>114</v>
      </c>
      <c r="E182" s="748">
        <v>0.15697700000000001</v>
      </c>
      <c r="F182" s="751">
        <v>0.87280899999999995</v>
      </c>
      <c r="G182" s="749">
        <v>221</v>
      </c>
      <c r="H182" s="748" t="s">
        <v>268</v>
      </c>
      <c r="I182" s="751" t="s">
        <v>268</v>
      </c>
      <c r="J182" s="749">
        <v>233</v>
      </c>
      <c r="K182" s="748" t="s">
        <v>268</v>
      </c>
      <c r="L182" s="751" t="s">
        <v>268</v>
      </c>
      <c r="M182" s="749">
        <v>233</v>
      </c>
    </row>
    <row r="183" spans="1:13" ht="14.1" customHeight="1">
      <c r="A183" s="2" t="s">
        <v>380</v>
      </c>
      <c r="B183" s="748">
        <v>-338.16540600000002</v>
      </c>
      <c r="C183" s="751">
        <v>-1097.7522080000001</v>
      </c>
      <c r="D183" s="749">
        <v>41</v>
      </c>
      <c r="E183" s="748">
        <v>910.43541800000003</v>
      </c>
      <c r="F183" s="751">
        <v>6768.4304279999997</v>
      </c>
      <c r="G183" s="749">
        <v>31</v>
      </c>
      <c r="H183" s="748">
        <v>1248.6008240000001</v>
      </c>
      <c r="I183" s="751">
        <v>7866.1826359999995</v>
      </c>
      <c r="J183" s="749">
        <v>32</v>
      </c>
      <c r="K183" s="748">
        <v>1280.2485899999999</v>
      </c>
      <c r="L183" s="751">
        <v>8095.9764320000004</v>
      </c>
      <c r="M183" s="749">
        <v>31</v>
      </c>
    </row>
    <row r="184" spans="1:13" ht="14.25" customHeight="1">
      <c r="A184" s="2" t="s">
        <v>901</v>
      </c>
      <c r="B184" s="748">
        <v>-647.31262500000003</v>
      </c>
      <c r="C184" s="751">
        <v>-2499.3031150000002</v>
      </c>
      <c r="D184" s="749">
        <v>29</v>
      </c>
      <c r="E184" s="748">
        <v>245.14581799999999</v>
      </c>
      <c r="F184" s="751">
        <v>1688.4946259999999</v>
      </c>
      <c r="G184" s="749">
        <v>57</v>
      </c>
      <c r="H184" s="748">
        <v>892.45844299999999</v>
      </c>
      <c r="I184" s="751">
        <v>4187.7977410000003</v>
      </c>
      <c r="J184" s="749">
        <v>46</v>
      </c>
      <c r="K184" s="748">
        <v>910.41316200000006</v>
      </c>
      <c r="L184" s="751">
        <v>4377.3362159999997</v>
      </c>
      <c r="M184" s="749">
        <v>46</v>
      </c>
    </row>
    <row r="185" spans="1:13" ht="24" customHeight="1">
      <c r="A185" s="2" t="s">
        <v>902</v>
      </c>
      <c r="B185" s="748">
        <v>91.153638000000001</v>
      </c>
      <c r="C185" s="751">
        <v>997.34724800000004</v>
      </c>
      <c r="D185" s="749">
        <v>213</v>
      </c>
      <c r="E185" s="748">
        <v>164.81538800000001</v>
      </c>
      <c r="F185" s="751">
        <v>2234.5718510000002</v>
      </c>
      <c r="G185" s="749">
        <v>53</v>
      </c>
      <c r="H185" s="748">
        <v>73.661749999999998</v>
      </c>
      <c r="I185" s="751">
        <v>1237.2246029999999</v>
      </c>
      <c r="J185" s="749">
        <v>70</v>
      </c>
      <c r="K185" s="748">
        <v>76.070864</v>
      </c>
      <c r="L185" s="751">
        <v>1260.2350510000001</v>
      </c>
      <c r="M185" s="749">
        <v>70</v>
      </c>
    </row>
    <row r="186" spans="1:13" ht="23.25" customHeight="1">
      <c r="A186" s="2" t="s">
        <v>903</v>
      </c>
      <c r="B186" s="748">
        <v>-2.0069940000000002</v>
      </c>
      <c r="C186" s="751">
        <v>-14.403116000000001</v>
      </c>
      <c r="D186" s="749">
        <v>85</v>
      </c>
      <c r="E186" s="748">
        <v>0.58182</v>
      </c>
      <c r="F186" s="751">
        <v>4.5395890000000003</v>
      </c>
      <c r="G186" s="749">
        <v>201</v>
      </c>
      <c r="H186" s="748">
        <v>2.5888140000000002</v>
      </c>
      <c r="I186" s="751">
        <v>18.942705</v>
      </c>
      <c r="J186" s="749">
        <v>147</v>
      </c>
      <c r="K186" s="748">
        <v>2.698045</v>
      </c>
      <c r="L186" s="751">
        <v>19.509537999999999</v>
      </c>
      <c r="M186" s="749">
        <v>147</v>
      </c>
    </row>
    <row r="187" spans="1:13" ht="14.1" customHeight="1">
      <c r="A187" s="2" t="s">
        <v>904</v>
      </c>
      <c r="B187" s="748">
        <v>-245.55135799999999</v>
      </c>
      <c r="C187" s="751">
        <v>-1646.564658</v>
      </c>
      <c r="D187" s="749">
        <v>35</v>
      </c>
      <c r="E187" s="748">
        <v>91.617009999999993</v>
      </c>
      <c r="F187" s="751">
        <v>727.19322499999998</v>
      </c>
      <c r="G187" s="749">
        <v>74</v>
      </c>
      <c r="H187" s="748">
        <v>337.16836799999999</v>
      </c>
      <c r="I187" s="751">
        <v>2373.7578830000002</v>
      </c>
      <c r="J187" s="749">
        <v>60</v>
      </c>
      <c r="K187" s="748">
        <v>349.61521599999998</v>
      </c>
      <c r="L187" s="751">
        <v>2453.1778399999998</v>
      </c>
      <c r="M187" s="749">
        <v>60</v>
      </c>
    </row>
    <row r="188" spans="1:13" ht="14.1" customHeight="1">
      <c r="A188" s="2" t="s">
        <v>385</v>
      </c>
      <c r="B188" s="748">
        <v>-249.419354</v>
      </c>
      <c r="C188" s="751">
        <v>-1895.5212309999999</v>
      </c>
      <c r="D188" s="749">
        <v>32</v>
      </c>
      <c r="E188" s="748">
        <v>45.847743000000001</v>
      </c>
      <c r="F188" s="751">
        <v>281.48711800000001</v>
      </c>
      <c r="G188" s="749">
        <v>103</v>
      </c>
      <c r="H188" s="748">
        <v>295.26709699999998</v>
      </c>
      <c r="I188" s="751">
        <v>2177.0083490000002</v>
      </c>
      <c r="J188" s="749">
        <v>61</v>
      </c>
      <c r="K188" s="748">
        <v>309.69210700000002</v>
      </c>
      <c r="L188" s="751">
        <v>2376.6439650000002</v>
      </c>
      <c r="M188" s="749">
        <v>61</v>
      </c>
    </row>
    <row r="189" spans="1:13" ht="14.25" customHeight="1">
      <c r="A189" s="2" t="s">
        <v>905</v>
      </c>
      <c r="B189" s="748">
        <v>1.047096</v>
      </c>
      <c r="C189" s="751">
        <v>20.658747999999999</v>
      </c>
      <c r="D189" s="749">
        <v>142</v>
      </c>
      <c r="E189" s="748">
        <v>2.0630929999999998</v>
      </c>
      <c r="F189" s="751">
        <v>32.704552</v>
      </c>
      <c r="G189" s="749">
        <v>169</v>
      </c>
      <c r="H189" s="748">
        <v>1.015997</v>
      </c>
      <c r="I189" s="751">
        <v>12.045804</v>
      </c>
      <c r="J189" s="749">
        <v>160</v>
      </c>
      <c r="K189" s="748">
        <v>1.0542279999999999</v>
      </c>
      <c r="L189" s="751">
        <v>12.466332</v>
      </c>
      <c r="M189" s="749">
        <v>161</v>
      </c>
    </row>
    <row r="190" spans="1:13" ht="23.25" customHeight="1">
      <c r="A190" s="2" t="s">
        <v>906</v>
      </c>
      <c r="B190" s="748">
        <v>1.832195</v>
      </c>
      <c r="C190" s="751">
        <v>19.955881999999999</v>
      </c>
      <c r="D190" s="749">
        <v>141</v>
      </c>
      <c r="E190" s="748">
        <v>2.1296020000000002</v>
      </c>
      <c r="F190" s="751">
        <v>22.715817999999999</v>
      </c>
      <c r="G190" s="749">
        <v>178</v>
      </c>
      <c r="H190" s="748">
        <v>0.29740699999999998</v>
      </c>
      <c r="I190" s="751">
        <v>2.7599360000000002</v>
      </c>
      <c r="J190" s="749">
        <v>190</v>
      </c>
      <c r="K190" s="748">
        <v>0.32725599999999999</v>
      </c>
      <c r="L190" s="751">
        <v>2.9505840000000001</v>
      </c>
      <c r="M190" s="749">
        <v>189</v>
      </c>
    </row>
    <row r="191" spans="1:13" ht="14.1" customHeight="1">
      <c r="A191" s="2" t="s">
        <v>907</v>
      </c>
      <c r="B191" s="748">
        <v>-1.48427</v>
      </c>
      <c r="C191" s="751">
        <v>-10.445236</v>
      </c>
      <c r="D191" s="749">
        <v>88</v>
      </c>
      <c r="E191" s="748" t="s">
        <v>268</v>
      </c>
      <c r="F191" s="751">
        <v>3.7805010000000001</v>
      </c>
      <c r="G191" s="749">
        <v>204</v>
      </c>
      <c r="H191" s="748">
        <v>1.5136670000000001</v>
      </c>
      <c r="I191" s="751">
        <v>14.225737000000001</v>
      </c>
      <c r="J191" s="749">
        <v>156</v>
      </c>
      <c r="K191" s="748">
        <v>1.5737369999999999</v>
      </c>
      <c r="L191" s="751">
        <v>14.732704</v>
      </c>
      <c r="M191" s="749">
        <v>155</v>
      </c>
    </row>
    <row r="192" spans="1:13" ht="14.1" customHeight="1">
      <c r="A192" s="2" t="s">
        <v>908</v>
      </c>
      <c r="B192" s="748" t="s">
        <v>268</v>
      </c>
      <c r="C192" s="751">
        <v>0.71165199999999995</v>
      </c>
      <c r="D192" s="749">
        <v>111</v>
      </c>
      <c r="E192" s="748" t="s">
        <v>268</v>
      </c>
      <c r="F192" s="751">
        <v>0.97818400000000005</v>
      </c>
      <c r="G192" s="749">
        <v>219</v>
      </c>
      <c r="H192" s="748">
        <v>9.5105999999999996E-2</v>
      </c>
      <c r="I192" s="751">
        <v>0.26653199999999999</v>
      </c>
      <c r="J192" s="749">
        <v>220</v>
      </c>
      <c r="K192" s="748">
        <v>9.5820000000000002E-2</v>
      </c>
      <c r="L192" s="751">
        <v>0.27691100000000002</v>
      </c>
      <c r="M192" s="749">
        <v>220</v>
      </c>
    </row>
    <row r="193" spans="1:13" ht="14.1" customHeight="1">
      <c r="A193" s="2" t="s">
        <v>415</v>
      </c>
      <c r="B193" s="748">
        <v>-179.842409</v>
      </c>
      <c r="C193" s="751">
        <v>-984.28242</v>
      </c>
      <c r="D193" s="749">
        <v>44</v>
      </c>
      <c r="E193" s="748">
        <v>865.20813299999998</v>
      </c>
      <c r="F193" s="751">
        <v>7422.0547839999999</v>
      </c>
      <c r="G193" s="749">
        <v>29</v>
      </c>
      <c r="H193" s="748">
        <v>1045.050542</v>
      </c>
      <c r="I193" s="751">
        <v>8406.3372039999995</v>
      </c>
      <c r="J193" s="749">
        <v>30</v>
      </c>
      <c r="K193" s="748">
        <v>1076.865622</v>
      </c>
      <c r="L193" s="751">
        <v>8695.385612</v>
      </c>
      <c r="M193" s="749">
        <v>30</v>
      </c>
    </row>
    <row r="194" spans="1:13" ht="14.1" customHeight="1">
      <c r="A194" s="2" t="s">
        <v>909</v>
      </c>
      <c r="B194" s="748">
        <v>13.342751</v>
      </c>
      <c r="C194" s="751">
        <v>88.567491000000004</v>
      </c>
      <c r="D194" s="749">
        <v>176</v>
      </c>
      <c r="E194" s="748">
        <v>20.572678</v>
      </c>
      <c r="F194" s="751">
        <v>199.23524800000001</v>
      </c>
      <c r="G194" s="749">
        <v>115</v>
      </c>
      <c r="H194" s="748">
        <v>7.229927</v>
      </c>
      <c r="I194" s="751">
        <v>110.66775699999999</v>
      </c>
      <c r="J194" s="749">
        <v>116</v>
      </c>
      <c r="K194" s="748">
        <v>7.5461900000000002</v>
      </c>
      <c r="L194" s="751">
        <v>114.700762</v>
      </c>
      <c r="M194" s="749">
        <v>116</v>
      </c>
    </row>
    <row r="195" spans="1:13" ht="14.1" customHeight="1">
      <c r="A195" s="2" t="s">
        <v>910</v>
      </c>
      <c r="B195" s="748">
        <v>-52.141692999999997</v>
      </c>
      <c r="C195" s="751">
        <v>-296.12137799999999</v>
      </c>
      <c r="D195" s="749">
        <v>59</v>
      </c>
      <c r="E195" s="748">
        <v>10.843693999999999</v>
      </c>
      <c r="F195" s="751">
        <v>130.24531400000001</v>
      </c>
      <c r="G195" s="749">
        <v>125</v>
      </c>
      <c r="H195" s="748">
        <v>62.985387000000003</v>
      </c>
      <c r="I195" s="751">
        <v>426.366692</v>
      </c>
      <c r="J195" s="749">
        <v>88</v>
      </c>
      <c r="K195" s="748">
        <v>64.940476000000004</v>
      </c>
      <c r="L195" s="751">
        <v>439.04066799999998</v>
      </c>
      <c r="M195" s="749">
        <v>88</v>
      </c>
    </row>
    <row r="196" spans="1:13" ht="14.1" customHeight="1">
      <c r="A196" s="2" t="s">
        <v>911</v>
      </c>
      <c r="B196" s="748">
        <v>0.63430900000000001</v>
      </c>
      <c r="C196" s="751">
        <v>6.2505790000000001</v>
      </c>
      <c r="D196" s="749">
        <v>130</v>
      </c>
      <c r="E196" s="748">
        <v>1.241965</v>
      </c>
      <c r="F196" s="751">
        <v>10.515720999999999</v>
      </c>
      <c r="G196" s="749">
        <v>190</v>
      </c>
      <c r="H196" s="748">
        <v>0.60765599999999997</v>
      </c>
      <c r="I196" s="751">
        <v>4.265142</v>
      </c>
      <c r="J196" s="749">
        <v>181</v>
      </c>
      <c r="K196" s="748">
        <v>0.63893900000000003</v>
      </c>
      <c r="L196" s="751">
        <v>4.9011950000000004</v>
      </c>
      <c r="M196" s="749">
        <v>176</v>
      </c>
    </row>
    <row r="197" spans="1:13" ht="14.1" customHeight="1">
      <c r="A197" s="2" t="s">
        <v>912</v>
      </c>
      <c r="B197" s="748">
        <v>11.133699999999999</v>
      </c>
      <c r="C197" s="751">
        <v>56.313386999999999</v>
      </c>
      <c r="D197" s="749">
        <v>164</v>
      </c>
      <c r="E197" s="748">
        <v>12.697184999999999</v>
      </c>
      <c r="F197" s="751">
        <v>64.501154</v>
      </c>
      <c r="G197" s="749">
        <v>147</v>
      </c>
      <c r="H197" s="748">
        <v>1.563485</v>
      </c>
      <c r="I197" s="751">
        <v>8.1877669999999991</v>
      </c>
      <c r="J197" s="749">
        <v>165</v>
      </c>
      <c r="K197" s="748">
        <v>1.6498120000000001</v>
      </c>
      <c r="L197" s="751">
        <v>8.6734270000000002</v>
      </c>
      <c r="M197" s="749">
        <v>165</v>
      </c>
    </row>
    <row r="198" spans="1:13" ht="14.1" customHeight="1">
      <c r="A198" s="2" t="s">
        <v>913</v>
      </c>
      <c r="B198" s="748">
        <v>-2106.1556089999999</v>
      </c>
      <c r="C198" s="751">
        <v>-661.57339200000001</v>
      </c>
      <c r="D198" s="749">
        <v>51</v>
      </c>
      <c r="E198" s="748">
        <v>2811.8049460000002</v>
      </c>
      <c r="F198" s="751">
        <v>26229.629047999999</v>
      </c>
      <c r="G198" s="749">
        <v>10</v>
      </c>
      <c r="H198" s="748">
        <v>4917.9605549999997</v>
      </c>
      <c r="I198" s="751">
        <v>26891.202440000001</v>
      </c>
      <c r="J198" s="749">
        <v>17</v>
      </c>
      <c r="K198" s="748">
        <v>4952.4194429999998</v>
      </c>
      <c r="L198" s="751">
        <v>27100.780554000001</v>
      </c>
      <c r="M198" s="749">
        <v>17</v>
      </c>
    </row>
    <row r="199" spans="1:13" ht="14.1" customHeight="1">
      <c r="A199" s="2" t="s">
        <v>914</v>
      </c>
      <c r="B199" s="748">
        <v>39.710455000000003</v>
      </c>
      <c r="C199" s="751">
        <v>376.01319699999999</v>
      </c>
      <c r="D199" s="749">
        <v>203</v>
      </c>
      <c r="E199" s="748">
        <v>43.487617</v>
      </c>
      <c r="F199" s="751">
        <v>434.62551500000001</v>
      </c>
      <c r="G199" s="749">
        <v>89</v>
      </c>
      <c r="H199" s="748">
        <v>3.7771620000000001</v>
      </c>
      <c r="I199" s="751">
        <v>58.612318000000002</v>
      </c>
      <c r="J199" s="749">
        <v>130</v>
      </c>
      <c r="K199" s="748">
        <v>3.8001710000000002</v>
      </c>
      <c r="L199" s="751">
        <v>58.797874</v>
      </c>
      <c r="M199" s="749">
        <v>133</v>
      </c>
    </row>
    <row r="200" spans="1:13" ht="14.1" customHeight="1">
      <c r="A200" s="2" t="s">
        <v>915</v>
      </c>
      <c r="B200" s="748">
        <v>-623.45389699999998</v>
      </c>
      <c r="C200" s="751">
        <v>-4235.9483950000003</v>
      </c>
      <c r="D200" s="749">
        <v>22</v>
      </c>
      <c r="E200" s="748">
        <v>112.471717</v>
      </c>
      <c r="F200" s="751">
        <v>332.89214600000003</v>
      </c>
      <c r="G200" s="749">
        <v>98</v>
      </c>
      <c r="H200" s="748">
        <v>735.925614</v>
      </c>
      <c r="I200" s="751">
        <v>4568.8405409999996</v>
      </c>
      <c r="J200" s="749">
        <v>42</v>
      </c>
      <c r="K200" s="748">
        <v>745.298632</v>
      </c>
      <c r="L200" s="751">
        <v>4636.6670260000001</v>
      </c>
      <c r="M200" s="749">
        <v>42</v>
      </c>
    </row>
    <row r="201" spans="1:13" ht="14.1" customHeight="1">
      <c r="A201" s="2" t="s">
        <v>916</v>
      </c>
      <c r="B201" s="748">
        <v>-603.17639399999996</v>
      </c>
      <c r="C201" s="751">
        <v>-3344.91401</v>
      </c>
      <c r="D201" s="749">
        <v>26</v>
      </c>
      <c r="E201" s="748">
        <v>28.490207000000002</v>
      </c>
      <c r="F201" s="751">
        <v>153.81664699999999</v>
      </c>
      <c r="G201" s="749">
        <v>121</v>
      </c>
      <c r="H201" s="748">
        <v>631.66660100000001</v>
      </c>
      <c r="I201" s="751">
        <v>3498.7306570000001</v>
      </c>
      <c r="J201" s="749">
        <v>52</v>
      </c>
      <c r="K201" s="748">
        <v>634.92224099999999</v>
      </c>
      <c r="L201" s="751">
        <v>3521.8647070000002</v>
      </c>
      <c r="M201" s="749">
        <v>53</v>
      </c>
    </row>
    <row r="202" spans="1:13" ht="14.1" customHeight="1">
      <c r="A202" s="2" t="s">
        <v>917</v>
      </c>
      <c r="B202" s="748">
        <v>1.0024459999999999</v>
      </c>
      <c r="C202" s="751">
        <v>5.2340150000000003</v>
      </c>
      <c r="D202" s="749">
        <v>129</v>
      </c>
      <c r="E202" s="748">
        <v>1.2938080000000001</v>
      </c>
      <c r="F202" s="751">
        <v>6.2306280000000003</v>
      </c>
      <c r="G202" s="749">
        <v>197</v>
      </c>
      <c r="H202" s="748">
        <v>0.29136200000000001</v>
      </c>
      <c r="I202" s="751">
        <v>0.99661299999999997</v>
      </c>
      <c r="J202" s="749">
        <v>203</v>
      </c>
      <c r="K202" s="748">
        <v>0.31701000000000001</v>
      </c>
      <c r="L202" s="751">
        <v>1.1164769999999999</v>
      </c>
      <c r="M202" s="749">
        <v>203</v>
      </c>
    </row>
    <row r="203" spans="1:13" ht="14.1" customHeight="1">
      <c r="A203" s="2" t="s">
        <v>918</v>
      </c>
      <c r="B203" s="748">
        <v>1.8503210000000001</v>
      </c>
      <c r="C203" s="751">
        <v>28.257476</v>
      </c>
      <c r="D203" s="749">
        <v>151</v>
      </c>
      <c r="E203" s="748">
        <v>2.0699519999999998</v>
      </c>
      <c r="F203" s="751">
        <v>29.580667999999999</v>
      </c>
      <c r="G203" s="749">
        <v>172</v>
      </c>
      <c r="H203" s="748">
        <v>0.21963099999999999</v>
      </c>
      <c r="I203" s="751">
        <v>1.3231919999999999</v>
      </c>
      <c r="J203" s="749">
        <v>199</v>
      </c>
      <c r="K203" s="748">
        <v>0.226244</v>
      </c>
      <c r="L203" s="751">
        <v>1.4146799999999999</v>
      </c>
      <c r="M203" s="749">
        <v>200</v>
      </c>
    </row>
    <row r="204" spans="1:13" ht="14.1" customHeight="1">
      <c r="A204" s="2" t="s">
        <v>411</v>
      </c>
      <c r="B204" s="748">
        <v>-1189.5674690000001</v>
      </c>
      <c r="C204" s="751">
        <v>-4564.897849</v>
      </c>
      <c r="D204" s="749">
        <v>21</v>
      </c>
      <c r="E204" s="748">
        <v>502.01355899999999</v>
      </c>
      <c r="F204" s="751">
        <v>3364.4001600000001</v>
      </c>
      <c r="G204" s="749">
        <v>43</v>
      </c>
      <c r="H204" s="748">
        <v>1691.5810280000001</v>
      </c>
      <c r="I204" s="751">
        <v>7929.2980090000001</v>
      </c>
      <c r="J204" s="749">
        <v>31</v>
      </c>
      <c r="K204" s="748">
        <v>1716.8897059999999</v>
      </c>
      <c r="L204" s="751">
        <v>8085.9712909999998</v>
      </c>
      <c r="M204" s="749">
        <v>32</v>
      </c>
    </row>
    <row r="205" spans="1:13" ht="14.1" customHeight="1">
      <c r="A205" s="2" t="s">
        <v>919</v>
      </c>
      <c r="B205" s="748">
        <v>0.820488</v>
      </c>
      <c r="C205" s="751">
        <v>21.063199000000001</v>
      </c>
      <c r="D205" s="749">
        <v>143</v>
      </c>
      <c r="E205" s="748">
        <v>0.96548800000000001</v>
      </c>
      <c r="F205" s="751">
        <v>21.260881999999999</v>
      </c>
      <c r="G205" s="749">
        <v>179</v>
      </c>
      <c r="H205" s="748">
        <v>0.14499999999999999</v>
      </c>
      <c r="I205" s="751">
        <v>0.197683</v>
      </c>
      <c r="J205" s="749">
        <v>221</v>
      </c>
      <c r="K205" s="748">
        <v>0.145094</v>
      </c>
      <c r="L205" s="751">
        <v>0.19972999999999999</v>
      </c>
      <c r="M205" s="749">
        <v>221</v>
      </c>
    </row>
    <row r="206" spans="1:13" ht="14.1" customHeight="1">
      <c r="A206" s="2" t="s">
        <v>381</v>
      </c>
      <c r="B206" s="748">
        <v>-258.05270999999999</v>
      </c>
      <c r="C206" s="751">
        <v>1481.866792</v>
      </c>
      <c r="D206" s="749">
        <v>217</v>
      </c>
      <c r="E206" s="748">
        <v>1731.8657009999999</v>
      </c>
      <c r="F206" s="751">
        <v>14445.994753999999</v>
      </c>
      <c r="G206" s="749">
        <v>21</v>
      </c>
      <c r="H206" s="748">
        <v>1989.9184110000001</v>
      </c>
      <c r="I206" s="751">
        <v>12964.127962</v>
      </c>
      <c r="J206" s="749">
        <v>22</v>
      </c>
      <c r="K206" s="748">
        <v>2062.9351830000001</v>
      </c>
      <c r="L206" s="751">
        <v>13446.262692</v>
      </c>
      <c r="M206" s="749">
        <v>22</v>
      </c>
    </row>
    <row r="207" spans="1:13" ht="14.1" customHeight="1">
      <c r="A207" s="2" t="s">
        <v>920</v>
      </c>
      <c r="B207" s="748">
        <v>-240.57034400000001</v>
      </c>
      <c r="C207" s="751">
        <v>-1517.1912789999999</v>
      </c>
      <c r="D207" s="749">
        <v>36</v>
      </c>
      <c r="E207" s="748">
        <v>27.168655000000001</v>
      </c>
      <c r="F207" s="751">
        <v>205.04849300000001</v>
      </c>
      <c r="G207" s="749">
        <v>114</v>
      </c>
      <c r="H207" s="748">
        <v>267.73899899999998</v>
      </c>
      <c r="I207" s="751">
        <v>1722.2397719999999</v>
      </c>
      <c r="J207" s="749">
        <v>64</v>
      </c>
      <c r="K207" s="748">
        <v>280.47478999999998</v>
      </c>
      <c r="L207" s="751">
        <v>1802.2423429999999</v>
      </c>
      <c r="M207" s="749">
        <v>64</v>
      </c>
    </row>
    <row r="208" spans="1:13" ht="14.1" customHeight="1">
      <c r="A208" s="2" t="s">
        <v>921</v>
      </c>
      <c r="B208" s="748" t="s">
        <v>268</v>
      </c>
      <c r="C208" s="751">
        <v>-0.64134800000000003</v>
      </c>
      <c r="D208" s="749">
        <v>100</v>
      </c>
      <c r="E208" s="748" t="s">
        <v>268</v>
      </c>
      <c r="F208" s="751">
        <v>7.5182419999999999</v>
      </c>
      <c r="G208" s="749">
        <v>196</v>
      </c>
      <c r="H208" s="748" t="s">
        <v>268</v>
      </c>
      <c r="I208" s="751">
        <v>8.1595899999999997</v>
      </c>
      <c r="J208" s="749">
        <v>166</v>
      </c>
      <c r="K208" s="748" t="s">
        <v>268</v>
      </c>
      <c r="L208" s="751">
        <v>8.3175889999999999</v>
      </c>
      <c r="M208" s="749">
        <v>166</v>
      </c>
    </row>
    <row r="209" spans="1:13" ht="14.1" customHeight="1">
      <c r="A209" s="2" t="s">
        <v>922</v>
      </c>
      <c r="B209" s="748">
        <v>10.510256</v>
      </c>
      <c r="C209" s="751">
        <v>80.840975999999998</v>
      </c>
      <c r="D209" s="749">
        <v>171</v>
      </c>
      <c r="E209" s="748">
        <v>12.04904</v>
      </c>
      <c r="F209" s="751">
        <v>93.675805999999994</v>
      </c>
      <c r="G209" s="749">
        <v>134</v>
      </c>
      <c r="H209" s="748">
        <v>1.5387839999999999</v>
      </c>
      <c r="I209" s="751">
        <v>12.83483</v>
      </c>
      <c r="J209" s="749">
        <v>158</v>
      </c>
      <c r="K209" s="748">
        <v>1.61348</v>
      </c>
      <c r="L209" s="751">
        <v>13.349769</v>
      </c>
      <c r="M209" s="749">
        <v>159</v>
      </c>
    </row>
    <row r="210" spans="1:13" ht="14.1" customHeight="1">
      <c r="A210" s="2" t="s">
        <v>923</v>
      </c>
      <c r="B210" s="748">
        <v>102.271467</v>
      </c>
      <c r="C210" s="751">
        <v>633.85347200000001</v>
      </c>
      <c r="D210" s="749">
        <v>209</v>
      </c>
      <c r="E210" s="748">
        <v>102.72150000000001</v>
      </c>
      <c r="F210" s="751">
        <v>637.93093299999998</v>
      </c>
      <c r="G210" s="749">
        <v>80</v>
      </c>
      <c r="H210" s="748">
        <v>0.45003300000000002</v>
      </c>
      <c r="I210" s="751">
        <v>4.0774609999999996</v>
      </c>
      <c r="J210" s="749">
        <v>182</v>
      </c>
      <c r="K210" s="748">
        <v>0.47992899999999999</v>
      </c>
      <c r="L210" s="751">
        <v>4.2626989999999996</v>
      </c>
      <c r="M210" s="749">
        <v>184</v>
      </c>
    </row>
    <row r="211" spans="1:13" ht="14.1" customHeight="1">
      <c r="A211" s="2" t="s">
        <v>924</v>
      </c>
      <c r="B211" s="748">
        <v>-3.432696</v>
      </c>
      <c r="C211" s="751">
        <v>-3.3815900000000001</v>
      </c>
      <c r="D211" s="749">
        <v>95</v>
      </c>
      <c r="E211" s="748" t="s">
        <v>268</v>
      </c>
      <c r="F211" s="751">
        <v>5.1168999999999999E-2</v>
      </c>
      <c r="G211" s="749">
        <v>231</v>
      </c>
      <c r="H211" s="748">
        <v>3.432696</v>
      </c>
      <c r="I211" s="751">
        <v>3.4327589999999999</v>
      </c>
      <c r="J211" s="749">
        <v>186</v>
      </c>
      <c r="K211" s="748">
        <v>3.4330959999999999</v>
      </c>
      <c r="L211" s="751">
        <v>3.4331589999999998</v>
      </c>
      <c r="M211" s="749">
        <v>187</v>
      </c>
    </row>
    <row r="212" spans="1:13" ht="14.1" customHeight="1">
      <c r="A212" s="2" t="s">
        <v>925</v>
      </c>
      <c r="B212" s="748">
        <v>11.329648000000001</v>
      </c>
      <c r="C212" s="751">
        <v>74.127161000000001</v>
      </c>
      <c r="D212" s="749">
        <v>169</v>
      </c>
      <c r="E212" s="748">
        <v>12.088184</v>
      </c>
      <c r="F212" s="751">
        <v>79.784482999999994</v>
      </c>
      <c r="G212" s="749">
        <v>141</v>
      </c>
      <c r="H212" s="748">
        <v>0.75853599999999999</v>
      </c>
      <c r="I212" s="751">
        <v>5.6573219999999997</v>
      </c>
      <c r="J212" s="749">
        <v>171</v>
      </c>
      <c r="K212" s="748">
        <v>0.77720699999999998</v>
      </c>
      <c r="L212" s="751">
        <v>5.7472789999999998</v>
      </c>
      <c r="M212" s="749">
        <v>171</v>
      </c>
    </row>
    <row r="213" spans="1:13" ht="14.1" customHeight="1">
      <c r="A213" s="2" t="s">
        <v>926</v>
      </c>
      <c r="B213" s="748">
        <v>5.3893000000000003E-2</v>
      </c>
      <c r="C213" s="751">
        <v>14.018452999999999</v>
      </c>
      <c r="D213" s="749">
        <v>136</v>
      </c>
      <c r="E213" s="748">
        <v>0.67981199999999997</v>
      </c>
      <c r="F213" s="751">
        <v>18.511209999999998</v>
      </c>
      <c r="G213" s="749">
        <v>186</v>
      </c>
      <c r="H213" s="748">
        <v>0.625919</v>
      </c>
      <c r="I213" s="751">
        <v>4.4927570000000001</v>
      </c>
      <c r="J213" s="749">
        <v>179</v>
      </c>
      <c r="K213" s="748">
        <v>0.62750600000000001</v>
      </c>
      <c r="L213" s="751">
        <v>4.5644679999999997</v>
      </c>
      <c r="M213" s="749">
        <v>181</v>
      </c>
    </row>
    <row r="214" spans="1:13" ht="14.1" customHeight="1">
      <c r="A214" s="2" t="s">
        <v>927</v>
      </c>
      <c r="B214" s="748">
        <v>24.241582000000001</v>
      </c>
      <c r="C214" s="751">
        <v>183.69824600000001</v>
      </c>
      <c r="D214" s="749">
        <v>190</v>
      </c>
      <c r="E214" s="748">
        <v>31.618480999999999</v>
      </c>
      <c r="F214" s="751">
        <v>234.55096900000001</v>
      </c>
      <c r="G214" s="749">
        <v>108</v>
      </c>
      <c r="H214" s="748">
        <v>7.3768989999999999</v>
      </c>
      <c r="I214" s="751">
        <v>50.852722999999997</v>
      </c>
      <c r="J214" s="749">
        <v>134</v>
      </c>
      <c r="K214" s="748">
        <v>7.8464939999999999</v>
      </c>
      <c r="L214" s="751">
        <v>53.877772999999998</v>
      </c>
      <c r="M214" s="749">
        <v>134</v>
      </c>
    </row>
    <row r="215" spans="1:13" ht="14.1" customHeight="1">
      <c r="A215" s="2" t="s">
        <v>928</v>
      </c>
      <c r="B215" s="748" t="s">
        <v>268</v>
      </c>
      <c r="C215" s="751">
        <v>9.7701999999999997E-2</v>
      </c>
      <c r="D215" s="749">
        <v>108</v>
      </c>
      <c r="E215" s="748" t="s">
        <v>268</v>
      </c>
      <c r="F215" s="751">
        <v>0.122007</v>
      </c>
      <c r="G215" s="749">
        <v>227</v>
      </c>
      <c r="H215" s="748" t="s">
        <v>268</v>
      </c>
      <c r="I215" s="751" t="s">
        <v>268</v>
      </c>
      <c r="J215" s="749">
        <v>229</v>
      </c>
      <c r="K215" s="748" t="s">
        <v>268</v>
      </c>
      <c r="L215" s="751" t="s">
        <v>268</v>
      </c>
      <c r="M215" s="749">
        <v>229</v>
      </c>
    </row>
    <row r="216" spans="1:13" ht="14.1" customHeight="1">
      <c r="A216" s="2" t="s">
        <v>382</v>
      </c>
      <c r="B216" s="748">
        <v>-726.38977299999999</v>
      </c>
      <c r="C216" s="751">
        <v>-5844.6644219999998</v>
      </c>
      <c r="D216" s="749">
        <v>19</v>
      </c>
      <c r="E216" s="748">
        <v>710.05829600000004</v>
      </c>
      <c r="F216" s="751">
        <v>4978.684107</v>
      </c>
      <c r="G216" s="749">
        <v>39</v>
      </c>
      <c r="H216" s="748">
        <v>1436.448069</v>
      </c>
      <c r="I216" s="751">
        <v>10823.348529000001</v>
      </c>
      <c r="J216" s="749">
        <v>24</v>
      </c>
      <c r="K216" s="748">
        <v>1478.053322</v>
      </c>
      <c r="L216" s="751">
        <v>11113.137744</v>
      </c>
      <c r="M216" s="749">
        <v>24</v>
      </c>
    </row>
    <row r="217" spans="1:13" ht="14.1" customHeight="1">
      <c r="A217" s="2" t="s">
        <v>386</v>
      </c>
      <c r="B217" s="748">
        <v>-3281.4217050000002</v>
      </c>
      <c r="C217" s="751">
        <v>-13087.734539999999</v>
      </c>
      <c r="D217" s="749">
        <v>13</v>
      </c>
      <c r="E217" s="748">
        <v>1776.921026</v>
      </c>
      <c r="F217" s="751">
        <v>16011.430854</v>
      </c>
      <c r="G217" s="749">
        <v>18</v>
      </c>
      <c r="H217" s="748">
        <v>5058.3427309999997</v>
      </c>
      <c r="I217" s="751">
        <v>29099.165394</v>
      </c>
      <c r="J217" s="749">
        <v>15</v>
      </c>
      <c r="K217" s="748">
        <v>5096.2632880000001</v>
      </c>
      <c r="L217" s="751">
        <v>29366.663940999999</v>
      </c>
      <c r="M217" s="749">
        <v>15</v>
      </c>
    </row>
    <row r="218" spans="1:13" ht="14.1" customHeight="1">
      <c r="A218" s="2" t="s">
        <v>929</v>
      </c>
      <c r="B218" s="748">
        <v>-0.52846599999999999</v>
      </c>
      <c r="C218" s="751">
        <v>-3.7025649999999999</v>
      </c>
      <c r="D218" s="749">
        <v>94</v>
      </c>
      <c r="E218" s="748">
        <v>0.14652699999999999</v>
      </c>
      <c r="F218" s="751">
        <v>1.3186020000000001</v>
      </c>
      <c r="G218" s="749">
        <v>215</v>
      </c>
      <c r="H218" s="748">
        <v>0.67499299999999995</v>
      </c>
      <c r="I218" s="751">
        <v>5.0211670000000002</v>
      </c>
      <c r="J218" s="749">
        <v>174</v>
      </c>
      <c r="K218" s="748">
        <v>0.72280100000000003</v>
      </c>
      <c r="L218" s="751">
        <v>5.3145759999999997</v>
      </c>
      <c r="M218" s="749">
        <v>174</v>
      </c>
    </row>
    <row r="219" spans="1:13" ht="24" customHeight="1">
      <c r="A219" s="2" t="s">
        <v>400</v>
      </c>
      <c r="B219" s="748">
        <v>-9071.5364000000009</v>
      </c>
      <c r="C219" s="751">
        <v>-38828.089809999998</v>
      </c>
      <c r="D219" s="749">
        <v>8</v>
      </c>
      <c r="E219" s="748">
        <v>3916.92479</v>
      </c>
      <c r="F219" s="751">
        <v>25030.244934999999</v>
      </c>
      <c r="G219" s="749">
        <v>12</v>
      </c>
      <c r="H219" s="748">
        <v>12988.46119</v>
      </c>
      <c r="I219" s="751">
        <v>63858.334745</v>
      </c>
      <c r="J219" s="749">
        <v>8</v>
      </c>
      <c r="K219" s="748">
        <v>13218.324194000001</v>
      </c>
      <c r="L219" s="751">
        <v>65236.479420000003</v>
      </c>
      <c r="M219" s="749">
        <v>8</v>
      </c>
    </row>
    <row r="220" spans="1:13" ht="14.1" customHeight="1">
      <c r="A220" s="2" t="s">
        <v>930</v>
      </c>
      <c r="B220" s="748">
        <v>1.721457</v>
      </c>
      <c r="C220" s="751">
        <v>19.822058999999999</v>
      </c>
      <c r="D220" s="749">
        <v>140</v>
      </c>
      <c r="E220" s="748">
        <v>1.7245440000000001</v>
      </c>
      <c r="F220" s="751">
        <v>20.325744</v>
      </c>
      <c r="G220" s="749">
        <v>181</v>
      </c>
      <c r="H220" s="748" t="s">
        <v>268</v>
      </c>
      <c r="I220" s="751">
        <v>0.50368500000000005</v>
      </c>
      <c r="J220" s="749">
        <v>215</v>
      </c>
      <c r="K220" s="748" t="s">
        <v>268</v>
      </c>
      <c r="L220" s="751">
        <v>0.54091299999999998</v>
      </c>
      <c r="M220" s="749">
        <v>214</v>
      </c>
    </row>
    <row r="221" spans="1:13" ht="14.1" customHeight="1">
      <c r="A221" s="2" t="s">
        <v>931</v>
      </c>
      <c r="B221" s="748">
        <v>0.88969900000000002</v>
      </c>
      <c r="C221" s="751">
        <v>95.222851000000006</v>
      </c>
      <c r="D221" s="749">
        <v>178</v>
      </c>
      <c r="E221" s="748">
        <v>11.753909999999999</v>
      </c>
      <c r="F221" s="751">
        <v>231.58533499999999</v>
      </c>
      <c r="G221" s="749">
        <v>110</v>
      </c>
      <c r="H221" s="748">
        <v>10.864210999999999</v>
      </c>
      <c r="I221" s="751">
        <v>136.36248399999999</v>
      </c>
      <c r="J221" s="749">
        <v>108</v>
      </c>
      <c r="K221" s="748">
        <v>11.327294</v>
      </c>
      <c r="L221" s="751">
        <v>140.712198</v>
      </c>
      <c r="M221" s="749">
        <v>108</v>
      </c>
    </row>
    <row r="222" spans="1:13" ht="14.1" customHeight="1">
      <c r="A222" s="2" t="s">
        <v>416</v>
      </c>
      <c r="B222" s="748">
        <v>-3936.55476</v>
      </c>
      <c r="C222" s="751">
        <v>-24460.773966000001</v>
      </c>
      <c r="D222" s="749">
        <v>12</v>
      </c>
      <c r="E222" s="748">
        <v>1597.356941</v>
      </c>
      <c r="F222" s="751">
        <v>10720.416916</v>
      </c>
      <c r="G222" s="749">
        <v>22</v>
      </c>
      <c r="H222" s="748">
        <v>5533.911701</v>
      </c>
      <c r="I222" s="751">
        <v>35181.190882000003</v>
      </c>
      <c r="J222" s="749">
        <v>13</v>
      </c>
      <c r="K222" s="748">
        <v>5762.2602919999999</v>
      </c>
      <c r="L222" s="751">
        <v>36604.995884999997</v>
      </c>
      <c r="M222" s="749">
        <v>13</v>
      </c>
    </row>
    <row r="223" spans="1:13" ht="14.1" customHeight="1">
      <c r="A223" s="2" t="s">
        <v>932</v>
      </c>
      <c r="B223" s="748">
        <v>2.3963359999999998</v>
      </c>
      <c r="C223" s="751">
        <v>6.252186</v>
      </c>
      <c r="D223" s="749">
        <v>131</v>
      </c>
      <c r="E223" s="748">
        <v>2.56366</v>
      </c>
      <c r="F223" s="751">
        <v>9.1432369999999992</v>
      </c>
      <c r="G223" s="749">
        <v>193</v>
      </c>
      <c r="H223" s="748">
        <v>0.167324</v>
      </c>
      <c r="I223" s="751">
        <v>2.891051</v>
      </c>
      <c r="J223" s="749">
        <v>189</v>
      </c>
      <c r="K223" s="748">
        <v>0.174094</v>
      </c>
      <c r="L223" s="751">
        <v>3.014513</v>
      </c>
      <c r="M223" s="749">
        <v>188</v>
      </c>
    </row>
    <row r="224" spans="1:13" ht="14.1" customHeight="1">
      <c r="A224" s="2" t="s">
        <v>933</v>
      </c>
      <c r="B224" s="748">
        <v>53.760289</v>
      </c>
      <c r="C224" s="751">
        <v>95.802587000000003</v>
      </c>
      <c r="D224" s="749">
        <v>179</v>
      </c>
      <c r="E224" s="748">
        <v>58.605274999999999</v>
      </c>
      <c r="F224" s="751">
        <v>152.52917199999999</v>
      </c>
      <c r="G224" s="749">
        <v>122</v>
      </c>
      <c r="H224" s="748">
        <v>4.8449859999999996</v>
      </c>
      <c r="I224" s="751">
        <v>56.726585</v>
      </c>
      <c r="J224" s="749">
        <v>132</v>
      </c>
      <c r="K224" s="748">
        <v>5.3638399999999997</v>
      </c>
      <c r="L224" s="751">
        <v>60.809089</v>
      </c>
      <c r="M224" s="749">
        <v>131</v>
      </c>
    </row>
    <row r="225" spans="1:13" ht="14.1" customHeight="1">
      <c r="A225" s="2" t="s">
        <v>934</v>
      </c>
      <c r="B225" s="748" t="s">
        <v>268</v>
      </c>
      <c r="C225" s="751" t="s">
        <v>268</v>
      </c>
      <c r="D225" s="749">
        <v>105</v>
      </c>
      <c r="E225" s="748" t="s">
        <v>268</v>
      </c>
      <c r="F225" s="751">
        <v>0.14516999999999999</v>
      </c>
      <c r="G225" s="749">
        <v>226</v>
      </c>
      <c r="H225" s="748" t="s">
        <v>268</v>
      </c>
      <c r="I225" s="751">
        <v>0.114984</v>
      </c>
      <c r="J225" s="749">
        <v>224</v>
      </c>
      <c r="K225" s="748" t="s">
        <v>268</v>
      </c>
      <c r="L225" s="751">
        <v>0.118244</v>
      </c>
      <c r="M225" s="749">
        <v>224</v>
      </c>
    </row>
    <row r="226" spans="1:13" ht="14.1" customHeight="1">
      <c r="A226" s="2" t="s">
        <v>935</v>
      </c>
      <c r="B226" s="748">
        <v>1.1468160000000001</v>
      </c>
      <c r="C226" s="751">
        <v>9.1950420000000008</v>
      </c>
      <c r="D226" s="749">
        <v>134</v>
      </c>
      <c r="E226" s="748">
        <v>1.548716</v>
      </c>
      <c r="F226" s="751">
        <v>10.484524</v>
      </c>
      <c r="G226" s="749">
        <v>191</v>
      </c>
      <c r="H226" s="748">
        <v>0.40189999999999998</v>
      </c>
      <c r="I226" s="751">
        <v>1.289482</v>
      </c>
      <c r="J226" s="749">
        <v>200</v>
      </c>
      <c r="K226" s="748">
        <v>0.43902799999999997</v>
      </c>
      <c r="L226" s="751">
        <v>1.5394410000000001</v>
      </c>
      <c r="M226" s="749">
        <v>197</v>
      </c>
    </row>
    <row r="227" spans="1:13" ht="14.1" customHeight="1">
      <c r="A227" s="2" t="s">
        <v>936</v>
      </c>
      <c r="B227" s="748">
        <v>28.298591999999999</v>
      </c>
      <c r="C227" s="751">
        <v>-352.102847</v>
      </c>
      <c r="D227" s="749">
        <v>56</v>
      </c>
      <c r="E227" s="748">
        <v>288.27472499999999</v>
      </c>
      <c r="F227" s="751">
        <v>1607.1648419999999</v>
      </c>
      <c r="G227" s="749">
        <v>59</v>
      </c>
      <c r="H227" s="748">
        <v>259.976133</v>
      </c>
      <c r="I227" s="751">
        <v>1959.267689</v>
      </c>
      <c r="J227" s="749">
        <v>62</v>
      </c>
      <c r="K227" s="748">
        <v>274.96499799999998</v>
      </c>
      <c r="L227" s="751">
        <v>2060.6803340000001</v>
      </c>
      <c r="M227" s="749">
        <v>62</v>
      </c>
    </row>
    <row r="228" spans="1:13" ht="14.1" customHeight="1">
      <c r="A228" s="2" t="s">
        <v>937</v>
      </c>
      <c r="B228" s="748">
        <v>-57.650179999999999</v>
      </c>
      <c r="C228" s="751">
        <v>-485.292374</v>
      </c>
      <c r="D228" s="749">
        <v>53</v>
      </c>
      <c r="E228" s="748">
        <v>40.929225000000002</v>
      </c>
      <c r="F228" s="751">
        <v>270.02478000000002</v>
      </c>
      <c r="G228" s="749">
        <v>104</v>
      </c>
      <c r="H228" s="748">
        <v>98.579404999999994</v>
      </c>
      <c r="I228" s="751">
        <v>755.31715399999996</v>
      </c>
      <c r="J228" s="749">
        <v>80</v>
      </c>
      <c r="K228" s="748">
        <v>102.10380600000001</v>
      </c>
      <c r="L228" s="751">
        <v>776.21230100000002</v>
      </c>
      <c r="M228" s="749">
        <v>80</v>
      </c>
    </row>
    <row r="229" spans="1:13" ht="14.1" customHeight="1">
      <c r="A229" s="2" t="s">
        <v>938</v>
      </c>
      <c r="B229" s="748">
        <v>-430.545095</v>
      </c>
      <c r="C229" s="751">
        <v>-1246.5895069999999</v>
      </c>
      <c r="D229" s="749">
        <v>38</v>
      </c>
      <c r="E229" s="748">
        <v>1073.377935</v>
      </c>
      <c r="F229" s="751">
        <v>8643.5456510000004</v>
      </c>
      <c r="G229" s="749">
        <v>27</v>
      </c>
      <c r="H229" s="748">
        <v>1503.9230299999999</v>
      </c>
      <c r="I229" s="751">
        <v>9890.1351579999991</v>
      </c>
      <c r="J229" s="749">
        <v>27</v>
      </c>
      <c r="K229" s="748">
        <v>1598.4083459999999</v>
      </c>
      <c r="L229" s="751">
        <v>10503.996536000001</v>
      </c>
      <c r="M229" s="749">
        <v>26</v>
      </c>
    </row>
    <row r="230" spans="1:13" ht="14.1" customHeight="1">
      <c r="A230" s="2" t="s">
        <v>939</v>
      </c>
      <c r="B230" s="748">
        <v>8.9237350000000006</v>
      </c>
      <c r="C230" s="751">
        <v>27.427779000000001</v>
      </c>
      <c r="D230" s="749">
        <v>150</v>
      </c>
      <c r="E230" s="748">
        <v>9.0361750000000001</v>
      </c>
      <c r="F230" s="751">
        <v>37.450057999999999</v>
      </c>
      <c r="G230" s="749">
        <v>159</v>
      </c>
      <c r="H230" s="748">
        <v>0.11244</v>
      </c>
      <c r="I230" s="751">
        <v>10.022278999999999</v>
      </c>
      <c r="J230" s="749">
        <v>164</v>
      </c>
      <c r="K230" s="748">
        <v>0.115216</v>
      </c>
      <c r="L230" s="751">
        <v>11.073031</v>
      </c>
      <c r="M230" s="749">
        <v>164</v>
      </c>
    </row>
    <row r="231" spans="1:13" ht="14.1" customHeight="1">
      <c r="A231" s="2" t="s">
        <v>940</v>
      </c>
      <c r="B231" s="748">
        <v>61.591670000000001</v>
      </c>
      <c r="C231" s="751">
        <v>383.54818899999998</v>
      </c>
      <c r="D231" s="749">
        <v>204</v>
      </c>
      <c r="E231" s="748">
        <v>62.597959000000003</v>
      </c>
      <c r="F231" s="751">
        <v>390.05755900000003</v>
      </c>
      <c r="G231" s="749">
        <v>92</v>
      </c>
      <c r="H231" s="748">
        <v>1.006289</v>
      </c>
      <c r="I231" s="751">
        <v>6.5093699999999997</v>
      </c>
      <c r="J231" s="749">
        <v>169</v>
      </c>
      <c r="K231" s="748">
        <v>1.03261</v>
      </c>
      <c r="L231" s="751">
        <v>6.6926119999999996</v>
      </c>
      <c r="M231" s="749">
        <v>169</v>
      </c>
    </row>
    <row r="232" spans="1:13" ht="14.1" customHeight="1">
      <c r="A232" s="2" t="s">
        <v>941</v>
      </c>
      <c r="B232" s="748" t="s">
        <v>268</v>
      </c>
      <c r="C232" s="751">
        <v>6.7057000000000005E-2</v>
      </c>
      <c r="D232" s="749">
        <v>107</v>
      </c>
      <c r="E232" s="748" t="s">
        <v>268</v>
      </c>
      <c r="F232" s="751">
        <v>0.21405399999999999</v>
      </c>
      <c r="G232" s="749">
        <v>225</v>
      </c>
      <c r="H232" s="748" t="s">
        <v>268</v>
      </c>
      <c r="I232" s="751">
        <v>0.14699699999999999</v>
      </c>
      <c r="J232" s="749">
        <v>223</v>
      </c>
      <c r="K232" s="748" t="s">
        <v>268</v>
      </c>
      <c r="L232" s="751">
        <v>0.150893</v>
      </c>
      <c r="M232" s="749">
        <v>223</v>
      </c>
    </row>
    <row r="233" spans="1:13" ht="24" customHeight="1">
      <c r="A233" s="2" t="s">
        <v>942</v>
      </c>
      <c r="B233" s="748">
        <v>-7.2324159999999997</v>
      </c>
      <c r="C233" s="751">
        <v>-9.1825349999999997</v>
      </c>
      <c r="D233" s="749">
        <v>90</v>
      </c>
      <c r="E233" s="748">
        <v>5.0006769999999996</v>
      </c>
      <c r="F233" s="751">
        <v>56.49306</v>
      </c>
      <c r="G233" s="749">
        <v>151</v>
      </c>
      <c r="H233" s="748">
        <v>12.233093</v>
      </c>
      <c r="I233" s="751">
        <v>65.675595000000001</v>
      </c>
      <c r="J233" s="749">
        <v>129</v>
      </c>
      <c r="K233" s="748">
        <v>12.736893999999999</v>
      </c>
      <c r="L233" s="751">
        <v>69.022659000000004</v>
      </c>
      <c r="M233" s="749">
        <v>129</v>
      </c>
    </row>
    <row r="234" spans="1:13" ht="14.1" customHeight="1">
      <c r="A234" s="2" t="s">
        <v>943</v>
      </c>
      <c r="B234" s="748">
        <v>36.050401999999998</v>
      </c>
      <c r="C234" s="751">
        <v>100.283432</v>
      </c>
      <c r="D234" s="749">
        <v>182</v>
      </c>
      <c r="E234" s="748">
        <v>123.732365</v>
      </c>
      <c r="F234" s="751">
        <v>782.94014300000003</v>
      </c>
      <c r="G234" s="749">
        <v>72</v>
      </c>
      <c r="H234" s="748">
        <v>87.681962999999996</v>
      </c>
      <c r="I234" s="751">
        <v>682.65671099999997</v>
      </c>
      <c r="J234" s="749">
        <v>82</v>
      </c>
      <c r="K234" s="748">
        <v>91.361518000000004</v>
      </c>
      <c r="L234" s="751">
        <v>708.99930099999995</v>
      </c>
      <c r="M234" s="749">
        <v>82</v>
      </c>
    </row>
    <row r="235" spans="1:13" ht="14.1" customHeight="1">
      <c r="A235" s="2" t="s">
        <v>588</v>
      </c>
      <c r="B235" s="748">
        <v>1522.831657</v>
      </c>
      <c r="C235" s="751">
        <v>11579.748949999999</v>
      </c>
      <c r="D235" s="749">
        <v>231</v>
      </c>
      <c r="E235" s="748">
        <v>2147.4104980000002</v>
      </c>
      <c r="F235" s="751">
        <v>15408.369705999999</v>
      </c>
      <c r="G235" s="749">
        <v>19</v>
      </c>
      <c r="H235" s="748">
        <v>624.57884100000001</v>
      </c>
      <c r="I235" s="751">
        <v>3828.6207559999998</v>
      </c>
      <c r="J235" s="749">
        <v>47</v>
      </c>
      <c r="K235" s="748">
        <v>651.048452</v>
      </c>
      <c r="L235" s="751">
        <v>4003.8293910000002</v>
      </c>
      <c r="M235" s="749">
        <v>47</v>
      </c>
    </row>
    <row r="236" spans="1:13" ht="14.1" customHeight="1">
      <c r="A236" s="2" t="s">
        <v>387</v>
      </c>
      <c r="B236" s="748">
        <v>5.1772689999999999</v>
      </c>
      <c r="C236" s="751">
        <v>5606.0728230000004</v>
      </c>
      <c r="D236" s="749">
        <v>228</v>
      </c>
      <c r="E236" s="748">
        <v>5744.1655069999997</v>
      </c>
      <c r="F236" s="751">
        <v>44556.812083999997</v>
      </c>
      <c r="G236" s="749">
        <v>6</v>
      </c>
      <c r="H236" s="748">
        <v>5738.9882379999999</v>
      </c>
      <c r="I236" s="751">
        <v>38950.739261000002</v>
      </c>
      <c r="J236" s="749">
        <v>12</v>
      </c>
      <c r="K236" s="748">
        <v>5838.8698729999996</v>
      </c>
      <c r="L236" s="751">
        <v>39626.802480999999</v>
      </c>
      <c r="M236" s="749">
        <v>12</v>
      </c>
    </row>
    <row r="237" spans="1:13" ht="14.1" customHeight="1">
      <c r="A237" s="2" t="s">
        <v>944</v>
      </c>
      <c r="B237" s="748">
        <v>3.5321829999999999</v>
      </c>
      <c r="C237" s="751">
        <v>241.70390800000001</v>
      </c>
      <c r="D237" s="749">
        <v>196</v>
      </c>
      <c r="E237" s="748">
        <v>125.658967</v>
      </c>
      <c r="F237" s="751">
        <v>923.40240100000005</v>
      </c>
      <c r="G237" s="749">
        <v>70</v>
      </c>
      <c r="H237" s="748">
        <v>122.126784</v>
      </c>
      <c r="I237" s="751">
        <v>681.69849299999998</v>
      </c>
      <c r="J237" s="749">
        <v>83</v>
      </c>
      <c r="K237" s="748">
        <v>128.521683</v>
      </c>
      <c r="L237" s="751">
        <v>707.88905099999999</v>
      </c>
      <c r="M237" s="749">
        <v>83</v>
      </c>
    </row>
    <row r="238" spans="1:13" ht="14.1" customHeight="1">
      <c r="A238" s="2" t="s">
        <v>945</v>
      </c>
      <c r="B238" s="748">
        <v>44.082977999999997</v>
      </c>
      <c r="C238" s="751">
        <v>208.74922799999999</v>
      </c>
      <c r="D238" s="749">
        <v>193</v>
      </c>
      <c r="E238" s="748">
        <v>53.315522000000001</v>
      </c>
      <c r="F238" s="751">
        <v>232.414413</v>
      </c>
      <c r="G238" s="749">
        <v>109</v>
      </c>
      <c r="H238" s="748">
        <v>9.2325440000000008</v>
      </c>
      <c r="I238" s="751">
        <v>23.665185000000001</v>
      </c>
      <c r="J238" s="749">
        <v>142</v>
      </c>
      <c r="K238" s="748">
        <v>9.4198000000000004</v>
      </c>
      <c r="L238" s="751">
        <v>24.664301999999999</v>
      </c>
      <c r="M238" s="749">
        <v>142</v>
      </c>
    </row>
    <row r="239" spans="1:13" ht="24" customHeight="1">
      <c r="A239" s="2" t="s">
        <v>946</v>
      </c>
      <c r="B239" s="748">
        <v>-0.79704600000000003</v>
      </c>
      <c r="C239" s="751" t="s">
        <v>268</v>
      </c>
      <c r="D239" s="749">
        <v>102</v>
      </c>
      <c r="E239" s="748">
        <v>0.13072600000000001</v>
      </c>
      <c r="F239" s="751">
        <v>4.5278770000000002</v>
      </c>
      <c r="G239" s="749">
        <v>202</v>
      </c>
      <c r="H239" s="748">
        <v>0.92777200000000004</v>
      </c>
      <c r="I239" s="751">
        <v>4.5459779999999999</v>
      </c>
      <c r="J239" s="749">
        <v>177</v>
      </c>
      <c r="K239" s="748">
        <v>0.95995699999999995</v>
      </c>
      <c r="L239" s="751">
        <v>4.7691650000000001</v>
      </c>
      <c r="M239" s="749">
        <v>177</v>
      </c>
    </row>
    <row r="240" spans="1:13" ht="14.1" customHeight="1">
      <c r="A240" s="2" t="s">
        <v>947</v>
      </c>
      <c r="B240" s="748" t="s">
        <v>268</v>
      </c>
      <c r="C240" s="751">
        <v>0.79324300000000003</v>
      </c>
      <c r="D240" s="749">
        <v>113</v>
      </c>
      <c r="E240" s="748" t="s">
        <v>268</v>
      </c>
      <c r="F240" s="751">
        <v>0.96122300000000005</v>
      </c>
      <c r="G240" s="749">
        <v>220</v>
      </c>
      <c r="H240" s="748" t="s">
        <v>268</v>
      </c>
      <c r="I240" s="751">
        <v>0.16797999999999999</v>
      </c>
      <c r="J240" s="749">
        <v>222</v>
      </c>
      <c r="K240" s="748" t="s">
        <v>268</v>
      </c>
      <c r="L240" s="751">
        <v>0.17579400000000001</v>
      </c>
      <c r="M240" s="749">
        <v>222</v>
      </c>
    </row>
    <row r="241" spans="1:13" ht="14.1" customHeight="1">
      <c r="A241" s="2" t="s">
        <v>406</v>
      </c>
      <c r="B241" s="748">
        <v>-352.63871899999998</v>
      </c>
      <c r="C241" s="751">
        <v>-930.31014600000003</v>
      </c>
      <c r="D241" s="749">
        <v>45</v>
      </c>
      <c r="E241" s="748">
        <v>316.76938000000001</v>
      </c>
      <c r="F241" s="751">
        <v>2350.308137</v>
      </c>
      <c r="G241" s="749">
        <v>52</v>
      </c>
      <c r="H241" s="748">
        <v>669.40809899999999</v>
      </c>
      <c r="I241" s="751">
        <v>3280.6182829999998</v>
      </c>
      <c r="J241" s="749">
        <v>55</v>
      </c>
      <c r="K241" s="748">
        <v>709.38126299999999</v>
      </c>
      <c r="L241" s="751">
        <v>3460.6348969999999</v>
      </c>
      <c r="M241" s="749">
        <v>55</v>
      </c>
    </row>
    <row r="242" spans="1:13" ht="14.1" customHeight="1">
      <c r="A242" s="2" t="s">
        <v>417</v>
      </c>
      <c r="B242" s="748">
        <v>-10064.175971999999</v>
      </c>
      <c r="C242" s="751">
        <v>-66613.504211000007</v>
      </c>
      <c r="D242" s="749">
        <v>3</v>
      </c>
      <c r="E242" s="748">
        <v>1947.309612</v>
      </c>
      <c r="F242" s="751">
        <v>7284.8098140000002</v>
      </c>
      <c r="G242" s="749">
        <v>30</v>
      </c>
      <c r="H242" s="748">
        <v>12011.485584</v>
      </c>
      <c r="I242" s="751">
        <v>73898.314025</v>
      </c>
      <c r="J242" s="749">
        <v>7</v>
      </c>
      <c r="K242" s="748">
        <v>12549.752286999999</v>
      </c>
      <c r="L242" s="751">
        <v>76994.148507000005</v>
      </c>
      <c r="M242" s="749">
        <v>7</v>
      </c>
    </row>
    <row r="243" spans="1:13" ht="24" customHeight="1">
      <c r="A243" s="2" t="s">
        <v>948</v>
      </c>
      <c r="B243" s="748" t="s">
        <v>268</v>
      </c>
      <c r="C243" s="751" t="s">
        <v>268</v>
      </c>
      <c r="D243" s="749">
        <v>104</v>
      </c>
      <c r="E243" s="748" t="s">
        <v>268</v>
      </c>
      <c r="F243" s="751" t="s">
        <v>268</v>
      </c>
      <c r="G243" s="749">
        <v>232</v>
      </c>
      <c r="H243" s="748" t="s">
        <v>268</v>
      </c>
      <c r="I243" s="751" t="s">
        <v>268</v>
      </c>
      <c r="J243" s="749">
        <v>228</v>
      </c>
      <c r="K243" s="748" t="s">
        <v>268</v>
      </c>
      <c r="L243" s="751" t="s">
        <v>268</v>
      </c>
      <c r="M243" s="749">
        <v>228</v>
      </c>
    </row>
    <row r="244" spans="1:13" ht="14.1" customHeight="1">
      <c r="A244" s="2" t="s">
        <v>949</v>
      </c>
      <c r="B244" s="748">
        <v>-0.42511900000000002</v>
      </c>
      <c r="C244" s="751">
        <v>-2.5322990000000001</v>
      </c>
      <c r="D244" s="749">
        <v>97</v>
      </c>
      <c r="E244" s="748" t="s">
        <v>268</v>
      </c>
      <c r="F244" s="751">
        <v>1.0825009999999999</v>
      </c>
      <c r="G244" s="749">
        <v>217</v>
      </c>
      <c r="H244" s="748">
        <v>0.467308</v>
      </c>
      <c r="I244" s="751">
        <v>3.6147999999999998</v>
      </c>
      <c r="J244" s="749">
        <v>185</v>
      </c>
      <c r="K244" s="748">
        <v>0.60582499999999995</v>
      </c>
      <c r="L244" s="751">
        <v>4.5225710000000001</v>
      </c>
      <c r="M244" s="749">
        <v>182</v>
      </c>
    </row>
    <row r="245" spans="1:13" ht="24" customHeight="1">
      <c r="A245" s="2" t="s">
        <v>950</v>
      </c>
      <c r="B245" s="748">
        <v>6.0434320000000001</v>
      </c>
      <c r="C245" s="751">
        <v>32.207161999999997</v>
      </c>
      <c r="D245" s="749">
        <v>155</v>
      </c>
      <c r="E245" s="748">
        <v>6.8794729999999999</v>
      </c>
      <c r="F245" s="751">
        <v>36.674162000000003</v>
      </c>
      <c r="G245" s="749">
        <v>163</v>
      </c>
      <c r="H245" s="748">
        <v>0.83604100000000003</v>
      </c>
      <c r="I245" s="751">
        <v>4.4669999999999996</v>
      </c>
      <c r="J245" s="749">
        <v>180</v>
      </c>
      <c r="K245" s="748">
        <v>0.88353499999999996</v>
      </c>
      <c r="L245" s="751">
        <v>4.7007079999999997</v>
      </c>
      <c r="M245" s="749">
        <v>179</v>
      </c>
    </row>
    <row r="246" spans="1:13" ht="24" customHeight="1">
      <c r="A246" s="2" t="s">
        <v>951</v>
      </c>
      <c r="B246" s="748">
        <v>8.9796309999999995</v>
      </c>
      <c r="C246" s="751">
        <v>-47.397924000000003</v>
      </c>
      <c r="D246" s="749">
        <v>78</v>
      </c>
      <c r="E246" s="748">
        <v>14.672763</v>
      </c>
      <c r="F246" s="751">
        <v>58.455364000000003</v>
      </c>
      <c r="G246" s="749">
        <v>149</v>
      </c>
      <c r="H246" s="748">
        <v>5.6931320000000003</v>
      </c>
      <c r="I246" s="751">
        <v>105.85328800000001</v>
      </c>
      <c r="J246" s="749">
        <v>119</v>
      </c>
      <c r="K246" s="748">
        <v>5.7991419999999998</v>
      </c>
      <c r="L246" s="751">
        <v>107.51468199999999</v>
      </c>
      <c r="M246" s="749">
        <v>119</v>
      </c>
    </row>
    <row r="247" spans="1:13" ht="14.1" customHeight="1">
      <c r="A247" s="2" t="s">
        <v>952</v>
      </c>
      <c r="B247" s="748">
        <v>0.50776200000000005</v>
      </c>
      <c r="C247" s="751">
        <v>-16.872229000000001</v>
      </c>
      <c r="D247" s="749">
        <v>84</v>
      </c>
      <c r="E247" s="748">
        <v>3.8297889999999999</v>
      </c>
      <c r="F247" s="751">
        <v>20.083221999999999</v>
      </c>
      <c r="G247" s="749">
        <v>182</v>
      </c>
      <c r="H247" s="748">
        <v>3.3220269999999998</v>
      </c>
      <c r="I247" s="751">
        <v>36.955450999999996</v>
      </c>
      <c r="J247" s="749">
        <v>136</v>
      </c>
      <c r="K247" s="748">
        <v>3.4504389999999998</v>
      </c>
      <c r="L247" s="751">
        <v>38.008029999999998</v>
      </c>
      <c r="M247" s="749">
        <v>136</v>
      </c>
    </row>
    <row r="248" spans="1:13" ht="24" customHeight="1">
      <c r="A248" s="2" t="s">
        <v>953</v>
      </c>
      <c r="B248" s="748" t="s">
        <v>268</v>
      </c>
      <c r="C248" s="751" t="s">
        <v>268</v>
      </c>
      <c r="D248" s="749" t="s">
        <v>515</v>
      </c>
      <c r="E248" s="748" t="s">
        <v>268</v>
      </c>
      <c r="F248" s="751" t="s">
        <v>268</v>
      </c>
      <c r="G248" s="749" t="s">
        <v>515</v>
      </c>
      <c r="H248" s="748" t="s">
        <v>268</v>
      </c>
      <c r="I248" s="751" t="s">
        <v>268</v>
      </c>
      <c r="J248" s="749" t="s">
        <v>515</v>
      </c>
      <c r="K248" s="748" t="s">
        <v>268</v>
      </c>
      <c r="L248" s="751" t="s">
        <v>268</v>
      </c>
      <c r="M248" s="749" t="s">
        <v>515</v>
      </c>
    </row>
    <row r="249" spans="1:13" ht="24" customHeight="1">
      <c r="A249" s="2" t="s">
        <v>407</v>
      </c>
      <c r="B249" s="748">
        <v>-1054.765028</v>
      </c>
      <c r="C249" s="751">
        <v>-4669.2915810000004</v>
      </c>
      <c r="D249" s="749" t="s">
        <v>515</v>
      </c>
      <c r="E249" s="748">
        <v>2983.4334410000001</v>
      </c>
      <c r="F249" s="751">
        <v>18224.642457000002</v>
      </c>
      <c r="G249" s="749" t="s">
        <v>515</v>
      </c>
      <c r="H249" s="748">
        <v>4038.1984689999999</v>
      </c>
      <c r="I249" s="751">
        <v>22893.934037999999</v>
      </c>
      <c r="J249" s="749" t="s">
        <v>515</v>
      </c>
      <c r="K249" s="748">
        <v>4140.8224030000001</v>
      </c>
      <c r="L249" s="751">
        <v>23579.035707999999</v>
      </c>
      <c r="M249" s="749" t="s">
        <v>515</v>
      </c>
    </row>
    <row r="250" spans="1:13" ht="15" customHeight="1">
      <c r="A250" s="2" t="s">
        <v>955</v>
      </c>
      <c r="B250" s="748">
        <v>-88720.297942999998</v>
      </c>
      <c r="C250" s="751">
        <v>-500942.12845800002</v>
      </c>
      <c r="D250" s="749" t="s">
        <v>515</v>
      </c>
      <c r="E250" s="748">
        <v>102528.430943</v>
      </c>
      <c r="F250" s="751">
        <v>717177.44881700003</v>
      </c>
      <c r="G250" s="749" t="s">
        <v>515</v>
      </c>
      <c r="H250" s="748">
        <v>191248.728886</v>
      </c>
      <c r="I250" s="751">
        <v>1218119.577275</v>
      </c>
      <c r="J250" s="749" t="s">
        <v>515</v>
      </c>
      <c r="K250" s="748">
        <v>196817.386853</v>
      </c>
      <c r="L250" s="751">
        <v>1252819.9462570001</v>
      </c>
      <c r="M250" s="749" t="s">
        <v>515</v>
      </c>
    </row>
    <row r="251" spans="1:13" ht="15" customHeight="1">
      <c r="A251" s="2" t="s">
        <v>956</v>
      </c>
      <c r="B251" s="748">
        <v>-20657.230546999999</v>
      </c>
      <c r="C251" s="751">
        <v>-123120.723425</v>
      </c>
      <c r="D251" s="749" t="s">
        <v>515</v>
      </c>
      <c r="E251" s="748">
        <v>11033.36219</v>
      </c>
      <c r="F251" s="751">
        <v>70950.848836999998</v>
      </c>
      <c r="G251" s="749" t="s">
        <v>515</v>
      </c>
      <c r="H251" s="748">
        <v>31690.592736999999</v>
      </c>
      <c r="I251" s="751">
        <v>194071.572262</v>
      </c>
      <c r="J251" s="749" t="s">
        <v>515</v>
      </c>
      <c r="K251" s="748">
        <v>32829.428147999999</v>
      </c>
      <c r="L251" s="751">
        <v>200820.13031800001</v>
      </c>
      <c r="M251" s="749" t="s">
        <v>515</v>
      </c>
    </row>
    <row r="252" spans="1:13" ht="15" customHeight="1">
      <c r="A252" s="2" t="s">
        <v>957</v>
      </c>
      <c r="B252" s="748">
        <v>-5025.3298329999998</v>
      </c>
      <c r="C252" s="751">
        <v>-34231.920854999997</v>
      </c>
      <c r="D252" s="749" t="s">
        <v>515</v>
      </c>
      <c r="E252" s="748">
        <v>3517.9533409999999</v>
      </c>
      <c r="F252" s="751">
        <v>26790.531112000001</v>
      </c>
      <c r="G252" s="749" t="s">
        <v>515</v>
      </c>
      <c r="H252" s="748">
        <v>8543.2831740000001</v>
      </c>
      <c r="I252" s="751">
        <v>61022.451967000001</v>
      </c>
      <c r="J252" s="749" t="s">
        <v>515</v>
      </c>
      <c r="K252" s="748">
        <v>8942.4562779999997</v>
      </c>
      <c r="L252" s="751">
        <v>63681.132447000004</v>
      </c>
      <c r="M252" s="749" t="s">
        <v>515</v>
      </c>
    </row>
    <row r="253" spans="1:13" ht="15" customHeight="1">
      <c r="A253" s="2" t="s">
        <v>958</v>
      </c>
      <c r="B253" s="748">
        <v>353.46362399999998</v>
      </c>
      <c r="C253" s="751">
        <v>4175.6236859999999</v>
      </c>
      <c r="D253" s="749" t="s">
        <v>515</v>
      </c>
      <c r="E253" s="748">
        <v>5250.9158790000001</v>
      </c>
      <c r="F253" s="751">
        <v>39432.035297000002</v>
      </c>
      <c r="G253" s="749" t="s">
        <v>515</v>
      </c>
      <c r="H253" s="748">
        <v>4897.4522550000002</v>
      </c>
      <c r="I253" s="751">
        <v>35256.411611000003</v>
      </c>
      <c r="J253" s="749" t="s">
        <v>515</v>
      </c>
      <c r="K253" s="748">
        <v>5038.7936689999997</v>
      </c>
      <c r="L253" s="751">
        <v>36318.990000999998</v>
      </c>
      <c r="M253" s="749" t="s">
        <v>515</v>
      </c>
    </row>
    <row r="254" spans="1:13" ht="15" customHeight="1">
      <c r="A254" s="2" t="s">
        <v>598</v>
      </c>
      <c r="B254" s="748">
        <v>681.84952599999997</v>
      </c>
      <c r="C254" s="751">
        <v>6239.9544699999997</v>
      </c>
      <c r="D254" s="749" t="s">
        <v>515</v>
      </c>
      <c r="E254" s="748">
        <v>3809.2941780000001</v>
      </c>
      <c r="F254" s="751">
        <v>27310.796437000001</v>
      </c>
      <c r="G254" s="749" t="s">
        <v>515</v>
      </c>
      <c r="H254" s="748">
        <v>3127.4446520000001</v>
      </c>
      <c r="I254" s="751">
        <v>21070.841967</v>
      </c>
      <c r="J254" s="749" t="s">
        <v>515</v>
      </c>
      <c r="K254" s="748">
        <v>3248.7447539999998</v>
      </c>
      <c r="L254" s="751">
        <v>21993.070707999999</v>
      </c>
      <c r="M254" s="749" t="s">
        <v>515</v>
      </c>
    </row>
    <row r="255" spans="1:13" ht="15" customHeight="1">
      <c r="A255" s="2" t="s">
        <v>959</v>
      </c>
      <c r="B255" s="748">
        <v>275.37843099999998</v>
      </c>
      <c r="C255" s="751">
        <v>3074.8936319999998</v>
      </c>
      <c r="D255" s="749" t="s">
        <v>515</v>
      </c>
      <c r="E255" s="748">
        <v>2715.5724570000002</v>
      </c>
      <c r="F255" s="751">
        <v>19743.225775999999</v>
      </c>
      <c r="G255" s="749" t="s">
        <v>515</v>
      </c>
      <c r="H255" s="748">
        <v>2440.1940260000001</v>
      </c>
      <c r="I255" s="751">
        <v>16668.332144</v>
      </c>
      <c r="J255" s="749" t="s">
        <v>515</v>
      </c>
      <c r="K255" s="748">
        <v>2540.8046420000001</v>
      </c>
      <c r="L255" s="751">
        <v>17458.786757000002</v>
      </c>
      <c r="M255" s="749" t="s">
        <v>515</v>
      </c>
    </row>
    <row r="256" spans="1:13" ht="15" customHeight="1">
      <c r="A256" s="2" t="s">
        <v>389</v>
      </c>
      <c r="B256" s="748">
        <v>-19529.279656999999</v>
      </c>
      <c r="C256" s="751">
        <v>-114694.080562</v>
      </c>
      <c r="D256" s="749" t="s">
        <v>515</v>
      </c>
      <c r="E256" s="748">
        <v>27189.156385999999</v>
      </c>
      <c r="F256" s="751">
        <v>194516.18490399999</v>
      </c>
      <c r="G256" s="749" t="s">
        <v>515</v>
      </c>
      <c r="H256" s="748">
        <v>46718.436043000002</v>
      </c>
      <c r="I256" s="751">
        <v>309210.26546600001</v>
      </c>
      <c r="J256" s="749" t="s">
        <v>515</v>
      </c>
      <c r="K256" s="748">
        <v>47631.089914999997</v>
      </c>
      <c r="L256" s="751">
        <v>315287.98879199999</v>
      </c>
      <c r="M256" s="749" t="s">
        <v>515</v>
      </c>
    </row>
    <row r="257" spans="1:13" ht="15" customHeight="1">
      <c r="A257" s="2" t="s">
        <v>368</v>
      </c>
      <c r="B257" s="748">
        <v>-26623.592361999999</v>
      </c>
      <c r="C257" s="751">
        <v>-144209.31203999999</v>
      </c>
      <c r="D257" s="749" t="s">
        <v>515</v>
      </c>
      <c r="E257" s="748">
        <v>40065.996508999997</v>
      </c>
      <c r="F257" s="751">
        <v>291654.29620899999</v>
      </c>
      <c r="G257" s="749" t="s">
        <v>515</v>
      </c>
      <c r="H257" s="748">
        <v>66689.588871</v>
      </c>
      <c r="I257" s="751">
        <v>435863.60824899998</v>
      </c>
      <c r="J257" s="749" t="s">
        <v>515</v>
      </c>
      <c r="K257" s="748">
        <v>68040.713858999996</v>
      </c>
      <c r="L257" s="751">
        <v>444994.167716</v>
      </c>
      <c r="M257" s="749" t="s">
        <v>515</v>
      </c>
    </row>
    <row r="258" spans="1:13" ht="15" customHeight="1">
      <c r="A258" s="2" t="s">
        <v>369</v>
      </c>
      <c r="B258" s="748">
        <v>-22489.861381999999</v>
      </c>
      <c r="C258" s="751">
        <v>-132645.10270799999</v>
      </c>
      <c r="D258" s="749" t="s">
        <v>515</v>
      </c>
      <c r="E258" s="748">
        <v>30310.137179000001</v>
      </c>
      <c r="F258" s="751">
        <v>215264.145662</v>
      </c>
      <c r="G258" s="749" t="s">
        <v>515</v>
      </c>
      <c r="H258" s="748">
        <v>52799.998561</v>
      </c>
      <c r="I258" s="751">
        <v>347909.24836999999</v>
      </c>
      <c r="J258" s="749" t="s">
        <v>515</v>
      </c>
      <c r="K258" s="748">
        <v>53854.043844</v>
      </c>
      <c r="L258" s="751">
        <v>354949.149401</v>
      </c>
      <c r="M258" s="749" t="s">
        <v>515</v>
      </c>
    </row>
    <row r="259" spans="1:13" ht="15" customHeight="1">
      <c r="A259" s="2" t="s">
        <v>1005</v>
      </c>
      <c r="B259" s="748">
        <v>-12119.395887000001</v>
      </c>
      <c r="C259" s="751">
        <v>-88122.044819999996</v>
      </c>
      <c r="D259" s="749" t="s">
        <v>515</v>
      </c>
      <c r="E259" s="748">
        <v>39075.024826000001</v>
      </c>
      <c r="F259" s="751">
        <v>264254.30483699997</v>
      </c>
      <c r="G259" s="749" t="s">
        <v>515</v>
      </c>
      <c r="H259" s="748">
        <v>51194.420713</v>
      </c>
      <c r="I259" s="751">
        <v>352376.34965699998</v>
      </c>
      <c r="J259" s="749" t="s">
        <v>515</v>
      </c>
      <c r="K259" s="748">
        <v>51949.320381999998</v>
      </c>
      <c r="L259" s="751">
        <v>358053.43087600003</v>
      </c>
      <c r="M259" s="749" t="s">
        <v>515</v>
      </c>
    </row>
    <row r="260" spans="1:13" ht="15" customHeight="1">
      <c r="A260" s="2" t="s">
        <v>960</v>
      </c>
      <c r="B260" s="748">
        <v>-23925.636824000001</v>
      </c>
      <c r="C260" s="751">
        <v>-113773.337864</v>
      </c>
      <c r="D260" s="749" t="s">
        <v>515</v>
      </c>
      <c r="E260" s="748">
        <v>63252.778065999999</v>
      </c>
      <c r="F260" s="751">
        <v>462591.35223199998</v>
      </c>
      <c r="G260" s="749" t="s">
        <v>515</v>
      </c>
      <c r="H260" s="748">
        <v>87178.41489</v>
      </c>
      <c r="I260" s="751">
        <v>576364.69009599998</v>
      </c>
      <c r="J260" s="749" t="s">
        <v>515</v>
      </c>
      <c r="K260" s="748">
        <v>89172.221424999996</v>
      </c>
      <c r="L260" s="751">
        <v>590012.04144399997</v>
      </c>
      <c r="M260" s="749" t="s">
        <v>515</v>
      </c>
    </row>
    <row r="261" spans="1:13" ht="15" customHeight="1">
      <c r="A261" s="2" t="s">
        <v>365</v>
      </c>
      <c r="B261" s="748">
        <v>-21342.127498999998</v>
      </c>
      <c r="C261" s="751">
        <v>-131730.02929599999</v>
      </c>
      <c r="D261" s="749" t="s">
        <v>515</v>
      </c>
      <c r="E261" s="748">
        <v>56485.590255000003</v>
      </c>
      <c r="F261" s="751">
        <v>399923.53284</v>
      </c>
      <c r="G261" s="749" t="s">
        <v>515</v>
      </c>
      <c r="H261" s="748">
        <v>77827.717753999998</v>
      </c>
      <c r="I261" s="751">
        <v>531653.56213600002</v>
      </c>
      <c r="J261" s="749" t="s">
        <v>515</v>
      </c>
      <c r="K261" s="748">
        <v>78928.555559</v>
      </c>
      <c r="L261" s="751">
        <v>539838.29896799999</v>
      </c>
      <c r="M261" s="749" t="s">
        <v>515</v>
      </c>
    </row>
    <row r="262" spans="1:13" ht="15" customHeight="1">
      <c r="A262" s="2" t="s">
        <v>961</v>
      </c>
      <c r="B262" s="748">
        <v>-58730.709770000001</v>
      </c>
      <c r="C262" s="751">
        <v>-345850.88075399998</v>
      </c>
      <c r="D262" s="749" t="s">
        <v>515</v>
      </c>
      <c r="E262" s="748">
        <v>113821.56556</v>
      </c>
      <c r="F262" s="751">
        <v>809629.871392</v>
      </c>
      <c r="G262" s="749" t="s">
        <v>515</v>
      </c>
      <c r="H262" s="748">
        <v>172552.27533</v>
      </c>
      <c r="I262" s="751">
        <v>1155480.752146</v>
      </c>
      <c r="J262" s="749" t="s">
        <v>515</v>
      </c>
      <c r="K262" s="748">
        <v>175775.10113900001</v>
      </c>
      <c r="L262" s="751">
        <v>1177894.473397</v>
      </c>
      <c r="M262" s="749" t="s">
        <v>515</v>
      </c>
    </row>
    <row r="263" spans="1:13" ht="15" customHeight="1">
      <c r="A263" s="2" t="s">
        <v>390</v>
      </c>
      <c r="B263" s="748">
        <v>-53513.969915000001</v>
      </c>
      <c r="C263" s="751">
        <v>-278886.73242900003</v>
      </c>
      <c r="D263" s="749" t="s">
        <v>515</v>
      </c>
      <c r="E263" s="748">
        <v>39934.288892999997</v>
      </c>
      <c r="F263" s="751">
        <v>282472.62233300001</v>
      </c>
      <c r="G263" s="749" t="s">
        <v>515</v>
      </c>
      <c r="H263" s="748">
        <v>93448.258807999999</v>
      </c>
      <c r="I263" s="751">
        <v>561359.35476200003</v>
      </c>
      <c r="J263" s="749" t="s">
        <v>515</v>
      </c>
      <c r="K263" s="748">
        <v>97033.909792000006</v>
      </c>
      <c r="L263" s="751">
        <v>582317.22989399999</v>
      </c>
      <c r="M263" s="749" t="s">
        <v>515</v>
      </c>
    </row>
    <row r="264" spans="1:13" ht="15" customHeight="1">
      <c r="A264" s="2" t="s">
        <v>401</v>
      </c>
      <c r="B264" s="748">
        <v>3203.1511829999999</v>
      </c>
      <c r="C264" s="751">
        <v>25937.082103000001</v>
      </c>
      <c r="D264" s="749" t="s">
        <v>515</v>
      </c>
      <c r="E264" s="748">
        <v>16982.337425999998</v>
      </c>
      <c r="F264" s="751">
        <v>116626.690027</v>
      </c>
      <c r="G264" s="749" t="s">
        <v>515</v>
      </c>
      <c r="H264" s="748">
        <v>13779.186243</v>
      </c>
      <c r="I264" s="751">
        <v>90689.607923999996</v>
      </c>
      <c r="J264" s="749" t="s">
        <v>515</v>
      </c>
      <c r="K264" s="748">
        <v>14389.451867</v>
      </c>
      <c r="L264" s="751">
        <v>95047.351362999994</v>
      </c>
      <c r="M264" s="749" t="s">
        <v>515</v>
      </c>
    </row>
    <row r="265" spans="1:13" ht="15" customHeight="1" thickBot="1">
      <c r="A265" s="752" t="s">
        <v>962</v>
      </c>
      <c r="B265" s="753">
        <v>-10638.034911999999</v>
      </c>
      <c r="C265" s="754">
        <v>-75413.893360999995</v>
      </c>
      <c r="D265" s="755" t="s">
        <v>515</v>
      </c>
      <c r="E265" s="753">
        <v>43792.552613</v>
      </c>
      <c r="F265" s="754">
        <v>298728.03550599999</v>
      </c>
      <c r="G265" s="755" t="s">
        <v>515</v>
      </c>
      <c r="H265" s="753">
        <v>54430.587525000003</v>
      </c>
      <c r="I265" s="754">
        <v>374141.92886699998</v>
      </c>
      <c r="J265" s="755" t="s">
        <v>515</v>
      </c>
      <c r="K265" s="753">
        <v>55311.474711000003</v>
      </c>
      <c r="L265" s="754">
        <v>380770.24147800001</v>
      </c>
      <c r="M265" s="755" t="s">
        <v>515</v>
      </c>
    </row>
    <row r="266" spans="1:13" ht="24" customHeight="1">
      <c r="A266" s="175" t="s">
        <v>963</v>
      </c>
      <c r="B266" s="175"/>
      <c r="C266" s="175"/>
      <c r="D266" s="222"/>
      <c r="E266" s="175"/>
      <c r="F266" s="175"/>
      <c r="G266" s="222"/>
      <c r="H266" s="175"/>
      <c r="I266" s="175"/>
      <c r="J266" s="222"/>
      <c r="K266" s="175"/>
      <c r="L266" s="175"/>
      <c r="M266" s="222"/>
    </row>
    <row r="267" spans="1:13" ht="24" customHeight="1">
      <c r="A267" s="175" t="str">
        <f>HLOOKUP(A266,Supp4!266:267,2,0)</f>
        <v xml:space="preserve"> *로 표시한 국가는 미국과 FTA를 맺은 국가입니다.</v>
      </c>
      <c r="B267" s="175"/>
      <c r="C267" s="175"/>
      <c r="D267" s="222"/>
      <c r="E267" s="175"/>
      <c r="F267" s="175"/>
      <c r="G267" s="222"/>
      <c r="H267" s="175"/>
      <c r="I267" s="175"/>
      <c r="J267" s="222"/>
      <c r="K267" s="175"/>
      <c r="L267" s="175"/>
      <c r="M267" s="222"/>
    </row>
    <row r="268" spans="1:13" ht="24" customHeight="1">
      <c r="A268" s="175"/>
      <c r="B268" s="175"/>
      <c r="C268" s="175"/>
      <c r="D268" s="222"/>
      <c r="E268" s="175"/>
      <c r="F268" s="175"/>
      <c r="G268" s="222"/>
      <c r="H268" s="175"/>
      <c r="I268" s="175"/>
      <c r="J268" s="222"/>
      <c r="K268" s="175"/>
      <c r="L268" s="175"/>
      <c r="M268" s="222"/>
    </row>
    <row r="269" spans="1:13" ht="22.35" customHeight="1">
      <c r="A269" s="175" t="s">
        <v>964</v>
      </c>
      <c r="B269" s="175"/>
      <c r="C269" s="175"/>
      <c r="D269" s="222"/>
      <c r="E269" s="175"/>
      <c r="F269" s="175"/>
      <c r="G269" s="222"/>
      <c r="H269" s="175"/>
      <c r="I269" s="175"/>
      <c r="J269" s="222"/>
      <c r="K269" s="175"/>
      <c r="L269" s="175"/>
      <c r="M269" s="222"/>
    </row>
    <row r="270" spans="1:13" ht="22.35" customHeight="1">
      <c r="A270" s="175" t="str">
        <f>HLOOKUP(A269,Supp4!269:270,2,0)</f>
        <v xml:space="preserve"> **로 표시한 국가는 미국과 다자간 FTA를 맺은 국가입니다.</v>
      </c>
      <c r="B270" s="175"/>
      <c r="C270" s="175"/>
      <c r="D270" s="222"/>
      <c r="E270" s="175"/>
      <c r="F270" s="175"/>
      <c r="G270" s="222"/>
      <c r="H270" s="175"/>
      <c r="I270" s="175"/>
      <c r="J270" s="222"/>
      <c r="K270" s="175"/>
      <c r="L270" s="175"/>
      <c r="M270" s="222"/>
    </row>
    <row r="271" spans="1:13" ht="22.35" customHeight="1">
      <c r="A271" s="175"/>
      <c r="B271" s="175"/>
      <c r="C271" s="175"/>
      <c r="D271" s="222"/>
      <c r="E271" s="175"/>
      <c r="F271" s="175"/>
      <c r="G271" s="222"/>
      <c r="H271" s="175"/>
      <c r="I271" s="175"/>
      <c r="J271" s="222"/>
      <c r="K271" s="175"/>
      <c r="L271" s="175"/>
      <c r="M271" s="222"/>
    </row>
    <row r="272" spans="1:13" ht="23.25" customHeight="1">
      <c r="A272" s="175" t="s">
        <v>965</v>
      </c>
      <c r="B272" s="175"/>
      <c r="C272" s="175"/>
      <c r="D272" s="175"/>
      <c r="E272" s="175"/>
      <c r="F272" s="175"/>
      <c r="G272" s="175"/>
      <c r="H272" s="175"/>
      <c r="I272" s="175"/>
      <c r="J272" s="175"/>
      <c r="K272" s="175"/>
      <c r="L272" s="175"/>
      <c r="M272" s="222"/>
    </row>
    <row r="273" spans="1:13" ht="14.25" customHeight="1">
      <c r="A273" s="175" t="s">
        <v>966</v>
      </c>
      <c r="B273" s="175"/>
      <c r="C273" s="175"/>
      <c r="D273" s="222"/>
      <c r="E273" s="175"/>
      <c r="F273" s="175"/>
      <c r="G273" s="222"/>
      <c r="H273" s="175"/>
      <c r="I273" s="175"/>
      <c r="J273" s="222"/>
      <c r="K273" s="175"/>
      <c r="L273" s="175"/>
      <c r="M273" s="222"/>
    </row>
    <row r="274" spans="1:13" ht="14.1" customHeight="1">
      <c r="A274" s="175" t="s">
        <v>967</v>
      </c>
      <c r="B274" s="175"/>
      <c r="C274" s="175"/>
      <c r="D274" s="222"/>
      <c r="E274" s="175"/>
      <c r="F274" s="175"/>
      <c r="G274" s="222"/>
      <c r="H274" s="175"/>
      <c r="I274" s="175"/>
      <c r="J274" s="222"/>
      <c r="K274" s="175"/>
      <c r="L274" s="175"/>
      <c r="M274" s="222"/>
    </row>
    <row r="275" spans="1:13" ht="14.1" customHeight="1">
      <c r="A275" s="175" t="s">
        <v>968</v>
      </c>
      <c r="B275" s="175"/>
      <c r="C275" s="175"/>
      <c r="D275" s="222"/>
      <c r="E275" s="175"/>
      <c r="F275" s="175"/>
      <c r="G275" s="222"/>
      <c r="H275" s="175"/>
      <c r="I275" s="175"/>
      <c r="J275" s="222"/>
      <c r="K275" s="175"/>
      <c r="L275" s="175"/>
      <c r="M275" s="222"/>
    </row>
    <row r="276" spans="1:13" ht="14.1" customHeight="1">
      <c r="A276" s="175" t="s">
        <v>969</v>
      </c>
      <c r="B276" s="175"/>
      <c r="C276" s="175"/>
      <c r="D276" s="222"/>
      <c r="E276" s="175"/>
      <c r="F276" s="175"/>
      <c r="G276" s="222"/>
      <c r="H276" s="175"/>
      <c r="I276" s="175"/>
      <c r="J276" s="222"/>
      <c r="K276" s="175"/>
      <c r="L276" s="175"/>
      <c r="M276" s="222"/>
    </row>
    <row r="277" spans="1:13" ht="23.25" customHeight="1">
      <c r="A277" s="175" t="s">
        <v>970</v>
      </c>
      <c r="B277" s="175"/>
      <c r="C277" s="175"/>
      <c r="D277" s="222"/>
      <c r="E277" s="175"/>
      <c r="F277" s="175"/>
      <c r="G277" s="222"/>
      <c r="H277" s="175"/>
      <c r="I277" s="175"/>
      <c r="J277" s="222"/>
      <c r="K277" s="175"/>
      <c r="L277" s="175"/>
      <c r="M277" s="222"/>
    </row>
    <row r="278" spans="1:13" ht="14.25" customHeight="1">
      <c r="A278" s="175" t="s">
        <v>971</v>
      </c>
      <c r="B278" s="175"/>
      <c r="C278" s="175"/>
      <c r="D278" s="222"/>
      <c r="E278" s="175"/>
      <c r="F278" s="175"/>
      <c r="G278" s="222"/>
      <c r="H278" s="175"/>
      <c r="I278" s="175"/>
      <c r="J278" s="222"/>
      <c r="K278" s="175"/>
      <c r="L278" s="175"/>
      <c r="M278" s="222"/>
    </row>
    <row r="279" spans="1:13" ht="23.25" customHeight="1">
      <c r="A279" s="175" t="s">
        <v>972</v>
      </c>
      <c r="B279" s="175"/>
      <c r="C279" s="175"/>
      <c r="D279" s="222"/>
      <c r="E279" s="175"/>
      <c r="F279" s="175"/>
      <c r="G279" s="222"/>
      <c r="H279" s="175"/>
      <c r="I279" s="175"/>
      <c r="J279" s="222"/>
      <c r="K279" s="175"/>
      <c r="L279" s="175"/>
      <c r="M279" s="222"/>
    </row>
    <row r="280" spans="1:13" ht="24" customHeight="1">
      <c r="A280" s="175" t="s">
        <v>973</v>
      </c>
      <c r="B280" s="175"/>
      <c r="C280" s="175"/>
      <c r="D280" s="222"/>
      <c r="E280" s="175"/>
      <c r="F280" s="175"/>
      <c r="G280" s="222"/>
      <c r="H280" s="175"/>
      <c r="I280" s="175"/>
      <c r="J280" s="222"/>
      <c r="K280" s="175"/>
      <c r="L280" s="175"/>
      <c r="M280" s="222"/>
    </row>
    <row r="281" spans="1:13" ht="24" customHeight="1">
      <c r="A281" s="175" t="s">
        <v>974</v>
      </c>
      <c r="B281" s="175"/>
      <c r="C281" s="175"/>
      <c r="D281" s="222"/>
      <c r="E281" s="175"/>
      <c r="F281" s="175"/>
      <c r="G281" s="222"/>
      <c r="H281" s="175"/>
      <c r="I281" s="175"/>
      <c r="J281" s="222"/>
      <c r="K281" s="175"/>
      <c r="L281" s="175"/>
      <c r="M281" s="222"/>
    </row>
    <row r="282" spans="1:13" ht="14.25" customHeight="1">
      <c r="A282" s="175" t="s">
        <v>975</v>
      </c>
      <c r="B282" s="175"/>
      <c r="C282" s="175"/>
      <c r="D282" s="222"/>
      <c r="E282" s="175"/>
      <c r="F282" s="175"/>
      <c r="G282" s="222"/>
      <c r="H282" s="175"/>
      <c r="I282" s="175"/>
      <c r="J282" s="222"/>
      <c r="K282" s="175"/>
      <c r="L282" s="175"/>
      <c r="M282" s="222"/>
    </row>
    <row r="283" spans="1:13" ht="23.25" customHeight="1">
      <c r="A283" s="175" t="s">
        <v>976</v>
      </c>
      <c r="B283" s="175"/>
      <c r="C283" s="175"/>
      <c r="D283" s="222"/>
      <c r="E283" s="175"/>
      <c r="F283" s="175"/>
      <c r="G283" s="222"/>
      <c r="H283" s="175"/>
      <c r="I283" s="175"/>
      <c r="J283" s="222"/>
      <c r="K283" s="175"/>
      <c r="L283" s="175"/>
      <c r="M283" s="222"/>
    </row>
    <row r="284" spans="1:13" ht="24" customHeight="1">
      <c r="A284" s="175" t="s">
        <v>977</v>
      </c>
      <c r="B284" s="175"/>
      <c r="C284" s="175"/>
      <c r="D284" s="222"/>
      <c r="E284" s="175"/>
      <c r="F284" s="175"/>
      <c r="G284" s="222"/>
      <c r="H284" s="175"/>
      <c r="I284" s="175"/>
      <c r="J284" s="222"/>
      <c r="K284" s="175"/>
      <c r="L284" s="175"/>
      <c r="M284" s="222"/>
    </row>
    <row r="285" spans="1:13" ht="24" customHeight="1">
      <c r="A285" s="175" t="s">
        <v>978</v>
      </c>
      <c r="B285" s="175"/>
      <c r="C285" s="175"/>
      <c r="D285" s="222"/>
      <c r="E285" s="175"/>
      <c r="F285" s="175"/>
      <c r="G285" s="222"/>
      <c r="H285" s="175"/>
      <c r="I285" s="175"/>
      <c r="J285" s="222"/>
      <c r="K285" s="175"/>
      <c r="L285" s="175"/>
      <c r="M285" s="222"/>
    </row>
    <row r="286" spans="1:13" ht="14.1" customHeight="1">
      <c r="A286" s="175" t="s">
        <v>979</v>
      </c>
      <c r="B286" s="175"/>
      <c r="C286" s="175"/>
      <c r="D286" s="222"/>
      <c r="E286" s="175"/>
      <c r="F286" s="175"/>
      <c r="G286" s="222"/>
      <c r="H286" s="175"/>
      <c r="I286" s="175"/>
      <c r="J286" s="222"/>
      <c r="K286" s="175"/>
      <c r="L286" s="175"/>
      <c r="M286" s="222"/>
    </row>
    <row r="287" spans="1:13" ht="24" customHeight="1">
      <c r="A287" s="175" t="s">
        <v>980</v>
      </c>
      <c r="B287" s="175"/>
      <c r="C287" s="175"/>
      <c r="D287" s="222"/>
      <c r="E287" s="175"/>
      <c r="F287" s="175"/>
      <c r="G287" s="222"/>
      <c r="H287" s="175"/>
      <c r="I287" s="175"/>
      <c r="J287" s="222"/>
      <c r="K287" s="175"/>
      <c r="L287" s="175"/>
      <c r="M287" s="222"/>
    </row>
    <row r="288" spans="1:13" ht="14.25" customHeight="1">
      <c r="A288" s="175" t="s">
        <v>981</v>
      </c>
      <c r="B288" s="175"/>
      <c r="C288" s="175"/>
      <c r="D288" s="222"/>
      <c r="E288" s="175"/>
      <c r="F288" s="175"/>
      <c r="G288" s="222"/>
      <c r="H288" s="175"/>
      <c r="I288" s="175"/>
      <c r="J288" s="222"/>
      <c r="K288" s="175"/>
      <c r="L288" s="175"/>
      <c r="M288" s="222"/>
    </row>
    <row r="289" spans="1:13" ht="13.9" customHeight="1">
      <c r="A289" s="175" t="s">
        <v>982</v>
      </c>
      <c r="B289" s="175"/>
      <c r="C289" s="175"/>
      <c r="D289" s="222"/>
      <c r="E289" s="175"/>
      <c r="F289" s="175"/>
      <c r="G289" s="222"/>
      <c r="H289" s="175"/>
      <c r="I289" s="175"/>
      <c r="J289" s="222"/>
      <c r="K289" s="175"/>
      <c r="L289" s="175"/>
      <c r="M289" s="222"/>
    </row>
    <row r="290" spans="1:13" ht="14.1" customHeight="1">
      <c r="A290" s="175" t="s">
        <v>983</v>
      </c>
      <c r="B290" s="175"/>
      <c r="C290" s="175"/>
      <c r="D290" s="222"/>
      <c r="E290" s="175"/>
      <c r="F290" s="175"/>
      <c r="G290" s="222"/>
      <c r="H290" s="175"/>
      <c r="I290" s="175"/>
      <c r="J290" s="222"/>
      <c r="K290" s="175"/>
      <c r="L290" s="175"/>
      <c r="M290" s="222"/>
    </row>
    <row r="291" spans="1:13" ht="24" customHeight="1">
      <c r="A291" s="175" t="s">
        <v>984</v>
      </c>
      <c r="B291" s="175"/>
      <c r="C291" s="175"/>
      <c r="D291" s="222"/>
      <c r="E291" s="175"/>
      <c r="F291" s="175"/>
      <c r="G291" s="222"/>
      <c r="H291" s="175"/>
      <c r="I291" s="175"/>
      <c r="J291" s="222"/>
      <c r="K291" s="175"/>
      <c r="L291" s="175"/>
      <c r="M291" s="222"/>
    </row>
    <row r="292" spans="1:13" ht="14.25" customHeight="1">
      <c r="A292" s="175" t="s">
        <v>985</v>
      </c>
      <c r="B292" s="175"/>
      <c r="C292" s="175"/>
      <c r="D292" s="222"/>
      <c r="E292" s="175"/>
      <c r="F292" s="175"/>
      <c r="G292" s="222"/>
      <c r="H292" s="175"/>
      <c r="I292" s="175"/>
      <c r="J292" s="222"/>
      <c r="K292" s="175"/>
      <c r="L292" s="175"/>
      <c r="M292" s="222"/>
    </row>
    <row r="293" spans="1:13" ht="23.25" customHeight="1">
      <c r="A293" s="175" t="s">
        <v>986</v>
      </c>
      <c r="B293" s="175"/>
      <c r="C293" s="175"/>
      <c r="D293" s="222"/>
      <c r="E293" s="175"/>
      <c r="F293" s="175"/>
      <c r="G293" s="222"/>
      <c r="H293" s="175"/>
      <c r="I293" s="175"/>
      <c r="J293" s="222"/>
      <c r="K293" s="175"/>
      <c r="L293" s="175"/>
      <c r="M293" s="222"/>
    </row>
    <row r="294" spans="1:13" ht="24" customHeight="1">
      <c r="A294" s="175" t="s">
        <v>987</v>
      </c>
      <c r="B294" s="175"/>
      <c r="C294" s="175"/>
      <c r="D294" s="222"/>
      <c r="E294" s="175"/>
      <c r="F294" s="175"/>
      <c r="G294" s="222"/>
      <c r="H294" s="175"/>
      <c r="I294" s="175"/>
      <c r="J294" s="222"/>
      <c r="K294" s="175"/>
      <c r="L294" s="175"/>
      <c r="M294" s="222"/>
    </row>
    <row r="295" spans="1:13" ht="14.25" customHeight="1">
      <c r="A295" s="175" t="s">
        <v>1006</v>
      </c>
      <c r="B295" s="175"/>
      <c r="C295" s="175"/>
      <c r="D295" s="222"/>
      <c r="E295" s="175"/>
      <c r="F295" s="175"/>
      <c r="G295" s="222"/>
      <c r="H295" s="175"/>
      <c r="I295" s="175"/>
      <c r="J295" s="222"/>
      <c r="K295" s="175"/>
      <c r="L295" s="175"/>
      <c r="M295" s="222"/>
    </row>
    <row r="296" spans="1:13" ht="23.25" customHeight="1">
      <c r="A296" s="175" t="s">
        <v>989</v>
      </c>
      <c r="B296" s="175"/>
      <c r="C296" s="175"/>
      <c r="D296" s="222"/>
      <c r="E296" s="175"/>
      <c r="F296" s="175"/>
      <c r="G296" s="222"/>
      <c r="H296" s="175"/>
      <c r="I296" s="175"/>
      <c r="J296" s="222"/>
      <c r="K296" s="175"/>
      <c r="L296" s="175"/>
      <c r="M296" s="222"/>
    </row>
    <row r="297" spans="1:13" ht="24" customHeight="1">
      <c r="A297" s="175" t="s">
        <v>990</v>
      </c>
      <c r="B297" s="175"/>
      <c r="C297" s="175"/>
      <c r="D297" s="222"/>
      <c r="E297" s="175"/>
      <c r="F297" s="175"/>
      <c r="G297" s="222"/>
      <c r="H297" s="175"/>
      <c r="I297" s="175"/>
      <c r="J297" s="222"/>
      <c r="K297" s="175"/>
      <c r="L297" s="175"/>
      <c r="M297" s="222"/>
    </row>
    <row r="298" spans="1:13" ht="14.25" customHeight="1">
      <c r="A298" s="175" t="s">
        <v>991</v>
      </c>
      <c r="B298" s="175"/>
      <c r="C298" s="175"/>
      <c r="D298" s="222"/>
      <c r="E298" s="175"/>
      <c r="F298" s="175"/>
      <c r="G298" s="222"/>
      <c r="H298" s="175"/>
      <c r="I298" s="175"/>
      <c r="J298" s="222"/>
      <c r="K298" s="175"/>
      <c r="L298" s="175"/>
      <c r="M298" s="222"/>
    </row>
    <row r="299" spans="1:13" ht="14.1" customHeight="1">
      <c r="A299" s="175" t="s">
        <v>992</v>
      </c>
      <c r="B299" s="175"/>
      <c r="C299" s="175"/>
      <c r="D299" s="222"/>
      <c r="E299" s="175"/>
      <c r="F299" s="175"/>
      <c r="G299" s="222"/>
      <c r="H299" s="175"/>
      <c r="I299" s="175"/>
      <c r="J299" s="222"/>
      <c r="K299" s="175"/>
      <c r="L299" s="175"/>
      <c r="M299" s="222"/>
    </row>
    <row r="300" spans="1:13" ht="23.25" customHeight="1">
      <c r="A300" s="175" t="s">
        <v>993</v>
      </c>
      <c r="B300" s="175"/>
      <c r="C300" s="175"/>
      <c r="D300" s="222"/>
      <c r="E300" s="175"/>
      <c r="F300" s="175"/>
      <c r="G300" s="222"/>
      <c r="H300" s="175"/>
      <c r="I300" s="175"/>
      <c r="J300" s="222"/>
      <c r="K300" s="175"/>
      <c r="L300" s="175"/>
      <c r="M300" s="175"/>
    </row>
    <row r="301" spans="1:13" ht="14.25" customHeight="1">
      <c r="A301" s="175" t="s">
        <v>994</v>
      </c>
      <c r="B301" s="175"/>
      <c r="C301" s="175"/>
      <c r="D301" s="222"/>
      <c r="E301" s="175"/>
      <c r="F301" s="175"/>
      <c r="G301" s="222"/>
      <c r="H301" s="175"/>
      <c r="I301" s="175"/>
      <c r="J301" s="222"/>
      <c r="K301" s="175"/>
      <c r="L301" s="175"/>
      <c r="M301" s="175"/>
    </row>
    <row r="302" spans="1:13" ht="21.75" customHeight="1">
      <c r="A302" s="175" t="s">
        <v>995</v>
      </c>
      <c r="B302" s="175"/>
      <c r="C302" s="175"/>
      <c r="D302" s="222"/>
      <c r="E302" s="175"/>
      <c r="F302" s="175"/>
      <c r="G302" s="222"/>
      <c r="H302" s="175"/>
      <c r="I302" s="175"/>
      <c r="J302" s="222"/>
      <c r="K302" s="175"/>
      <c r="L302" s="175"/>
      <c r="M302" s="222"/>
    </row>
    <row r="303" spans="1:13" ht="14.25" customHeight="1">
      <c r="A303" s="175" t="s">
        <v>996</v>
      </c>
      <c r="B303" s="175"/>
      <c r="C303" s="175"/>
      <c r="D303" s="222"/>
      <c r="E303" s="175"/>
      <c r="F303" s="175"/>
      <c r="G303" s="222"/>
      <c r="H303" s="175"/>
      <c r="I303" s="175"/>
      <c r="J303" s="222"/>
      <c r="K303" s="175"/>
      <c r="L303" s="175"/>
      <c r="M303" s="175"/>
    </row>
    <row r="304" spans="1:13" ht="13.5" customHeight="1">
      <c r="A304" s="175" t="s">
        <v>997</v>
      </c>
      <c r="B304" s="175"/>
      <c r="C304" s="175"/>
      <c r="D304" s="222"/>
      <c r="E304" s="175"/>
      <c r="F304" s="175"/>
      <c r="G304" s="222"/>
      <c r="H304" s="175"/>
      <c r="I304" s="175"/>
      <c r="J304" s="222"/>
      <c r="K304" s="175"/>
      <c r="L304" s="175"/>
      <c r="M304" s="222"/>
    </row>
    <row r="305" spans="1:13" ht="14.25" customHeight="1">
      <c r="A305" s="175" t="s">
        <v>998</v>
      </c>
      <c r="B305" s="175"/>
      <c r="C305" s="175"/>
      <c r="D305" s="175"/>
      <c r="E305" s="175"/>
      <c r="F305" s="175"/>
      <c r="G305" s="175"/>
      <c r="H305" s="175"/>
      <c r="I305" s="175"/>
      <c r="J305" s="175"/>
      <c r="K305" s="175"/>
      <c r="L305" s="175"/>
      <c r="M305" s="315"/>
    </row>
    <row r="306" spans="1:13" ht="23.25" customHeight="1">
      <c r="A306" s="175" t="s">
        <v>999</v>
      </c>
      <c r="B306" s="175"/>
      <c r="C306" s="175"/>
      <c r="D306" s="175"/>
      <c r="E306" s="175"/>
      <c r="F306" s="175"/>
      <c r="G306" s="175"/>
      <c r="H306" s="175"/>
      <c r="I306" s="175"/>
      <c r="J306" s="175"/>
      <c r="K306" s="175"/>
      <c r="L306" s="175"/>
      <c r="M306" s="315"/>
    </row>
    <row r="307" spans="1:13" ht="13.5" customHeight="1">
      <c r="A307" s="175" t="s">
        <v>1000</v>
      </c>
      <c r="B307" s="175"/>
      <c r="C307" s="175"/>
      <c r="D307" s="222"/>
      <c r="E307" s="175"/>
      <c r="F307" s="175"/>
      <c r="G307" s="222"/>
      <c r="H307" s="175"/>
      <c r="I307" s="175"/>
      <c r="J307" s="222"/>
      <c r="K307" s="175"/>
      <c r="L307" s="175"/>
      <c r="M307" s="222"/>
    </row>
    <row r="308" spans="1:13" ht="23.25" customHeight="1">
      <c r="A308" s="175" t="s">
        <v>1001</v>
      </c>
      <c r="B308" s="315"/>
      <c r="C308" s="315"/>
      <c r="D308" s="315"/>
      <c r="E308" s="315"/>
      <c r="F308" s="315"/>
      <c r="G308" s="315"/>
      <c r="H308" s="315"/>
      <c r="I308" s="315"/>
      <c r="J308" s="315"/>
      <c r="K308" s="315"/>
      <c r="L308" s="315"/>
      <c r="M308" s="315"/>
    </row>
    <row r="309" spans="1:13" ht="23.25" customHeight="1">
      <c r="A309" s="175" t="str">
        <f>HLOOKUP(A308,Supp4!308:309,2,0)</f>
        <v xml:space="preserve"> 수출 전체는 국가/지역 전체에 포함되지 않은 특정 곡물, 유채씨앗 및 위성 곡물의 선적을 반영합니다.</v>
      </c>
      <c r="B309" s="315"/>
      <c r="C309" s="315"/>
      <c r="D309" s="315"/>
      <c r="E309" s="315"/>
      <c r="F309" s="315"/>
      <c r="G309" s="315"/>
      <c r="H309" s="315"/>
      <c r="I309" s="315"/>
      <c r="J309" s="315"/>
      <c r="K309" s="315"/>
      <c r="L309" s="315"/>
      <c r="M309" s="315"/>
    </row>
    <row r="310" spans="1:13" ht="23.25" customHeight="1">
      <c r="A310" s="175"/>
      <c r="B310" s="315"/>
      <c r="C310" s="315"/>
      <c r="D310" s="315"/>
      <c r="E310" s="315"/>
      <c r="F310" s="315"/>
      <c r="G310" s="315"/>
      <c r="H310" s="315"/>
      <c r="I310" s="315"/>
      <c r="J310" s="315"/>
      <c r="K310" s="315"/>
      <c r="L310" s="315"/>
      <c r="M310" s="315"/>
    </row>
    <row r="311" spans="1:13" ht="22.35" customHeight="1">
      <c r="A311" s="756" t="s">
        <v>1007</v>
      </c>
      <c r="B311" s="315"/>
      <c r="C311" s="315"/>
      <c r="D311" s="315"/>
      <c r="E311" s="315"/>
      <c r="F311" s="315"/>
      <c r="G311" s="315"/>
      <c r="H311" s="315"/>
      <c r="I311" s="315"/>
      <c r="J311" s="315"/>
      <c r="K311" s="315"/>
      <c r="L311" s="315"/>
      <c r="M311" s="315"/>
    </row>
    <row r="312" spans="1:13" ht="22.35" customHeight="1">
      <c r="A312" t="str">
        <f>'14a'!A84</f>
        <v>지역 데이터는 연말의 그 지역을 구성하는 국가들의 데이터를 반영합니다.</v>
      </c>
    </row>
    <row r="313" spans="1:13" ht="15" customHeight="1"/>
    <row r="314" spans="1:13" ht="15" customHeight="1"/>
    <row r="315" spans="1:13" ht="15" customHeight="1"/>
    <row r="316" spans="1:13" ht="15" customHeight="1"/>
    <row r="317" spans="1:13" ht="15" customHeight="1"/>
    <row r="318" spans="1:13" ht="15" customHeight="1"/>
    <row r="319" spans="1:13" ht="15" customHeight="1"/>
    <row r="320" spans="1:13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</sheetData>
  <mergeCells count="13">
    <mergeCell ref="M10:M11"/>
    <mergeCell ref="G10:G11"/>
    <mergeCell ref="H10:H11"/>
    <mergeCell ref="I10:I11"/>
    <mergeCell ref="J10:J11"/>
    <mergeCell ref="K10:K11"/>
    <mergeCell ref="L10:L11"/>
    <mergeCell ref="F10:F11"/>
    <mergeCell ref="A8:A11"/>
    <mergeCell ref="B10:B11"/>
    <mergeCell ref="C10:C11"/>
    <mergeCell ref="D10:D11"/>
    <mergeCell ref="E10:E11"/>
  </mergeCells>
  <phoneticPr fontId="37" type="noConversion"/>
  <printOptions horizontalCentered="1"/>
  <pageMargins left="0.5" right="0.5" top="0.5" bottom="0.5" header="0" footer="0"/>
  <pageSetup scale="50" firstPageNumber="10" orientation="portrait" useFirstPageNumber="1" r:id="rId1"/>
  <headerFooter alignWithMargins="0"/>
  <rowBreaks count="4" manualBreakCount="4">
    <brk id="80" max="16383" man="1"/>
    <brk id="142" max="16383" man="1"/>
    <brk id="207" max="16383" man="1"/>
    <brk id="248" max="12" man="1"/>
  </rowBreaks>
  <customProperties>
    <customPr name="SourceTableID" r:id="rId2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9F992DCA0C7DD4A82D62E2FF21690A1" ma:contentTypeVersion="6" ma:contentTypeDescription="Create a new document." ma:contentTypeScope="" ma:versionID="5562dd5fd9127e2d594d8f20da48f7d6">
  <xsd:schema xmlns:xsd="http://www.w3.org/2001/XMLSchema" xmlns:xs="http://www.w3.org/2001/XMLSchema" xmlns:p="http://schemas.microsoft.com/office/2006/metadata/properties" xmlns:ns2="3f8ec0c2-5b9f-43a3-85f8-62f84e347e3f" xmlns:ns3="f1e0cdc5-036e-4e8a-ade4-e824cb05c00c" targetNamespace="http://schemas.microsoft.com/office/2006/metadata/properties" ma:root="true" ma:fieldsID="bb8710b3fef421967a534cc2a6bafd9a" ns2:_="" ns3:_="">
    <xsd:import namespace="3f8ec0c2-5b9f-43a3-85f8-62f84e347e3f"/>
    <xsd:import namespace="f1e0cdc5-036e-4e8a-ade4-e824cb05c00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8ec0c2-5b9f-43a3-85f8-62f84e347e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e0cdc5-036e-4e8a-ade4-e824cb05c00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B5D16C7-0E4D-43C0-A87D-25C04151CFB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C1CEC77-CFA5-4DC9-9B53-55C3E68A4B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f8ec0c2-5b9f-43a3-85f8-62f84e347e3f"/>
    <ds:schemaRef ds:uri="f1e0cdc5-036e-4e8a-ade4-e824cb05c0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2E3C38E-9DEC-4ECD-9517-66DB7FCFB52B}">
  <ds:schemaRefs>
    <ds:schemaRef ds:uri="3f8ec0c2-5b9f-43a3-85f8-62f84e347e3f"/>
    <ds:schemaRef ds:uri="http://purl.org/dc/elements/1.1/"/>
    <ds:schemaRef ds:uri="f1e0cdc5-036e-4e8a-ade4-e824cb05c00c"/>
    <ds:schemaRef ds:uri="http://purl.org/dc/terms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32</vt:i4>
      </vt:variant>
    </vt:vector>
  </HeadingPairs>
  <TitlesOfParts>
    <vt:vector size="32" baseType="lpstr">
      <vt:lpstr>Table of Contents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14a</vt:lpstr>
      <vt:lpstr>15</vt:lpstr>
      <vt:lpstr>16</vt:lpstr>
      <vt:lpstr>16a</vt:lpstr>
      <vt:lpstr>17</vt:lpstr>
      <vt:lpstr>17a</vt:lpstr>
      <vt:lpstr>18</vt:lpstr>
      <vt:lpstr>19</vt:lpstr>
      <vt:lpstr>20</vt:lpstr>
      <vt:lpstr>20a</vt:lpstr>
      <vt:lpstr>20b</vt:lpstr>
      <vt:lpstr>Supp1</vt:lpstr>
      <vt:lpstr>Supp2</vt:lpstr>
      <vt:lpstr>Supp2a</vt:lpstr>
      <vt:lpstr>Supp3</vt:lpstr>
      <vt:lpstr>Supp4</vt:lpstr>
      <vt:lpstr>Supp4a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Ebone D Norman (CENSUS/EID FED)</dc:creator>
  <cp:keywords/>
  <dc:description/>
  <cp:lastModifiedBy>user</cp:lastModifiedBy>
  <cp:revision/>
  <dcterms:created xsi:type="dcterms:W3CDTF">2025-08-29T12:53:32Z</dcterms:created>
  <dcterms:modified xsi:type="dcterms:W3CDTF">2025-10-01T00:24:35Z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0x01010069F992DCA0C7DD4A82D62E2FF21690A1</vt:lpwstr>
  </property>
</Properties>
</file>